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500" activeTab="1"/>
  </bookViews>
  <sheets>
    <sheet name="Par Titre" sheetId="1" r:id="rId1"/>
    <sheet name="Par Périodicité" sheetId="2" r:id="rId2"/>
  </sheets>
  <definedNames>
    <definedName name="Excel_BuiltIn__FilterDatabase" localSheetId="1">'Par Périodicité'!$C$99:$N$191</definedName>
    <definedName name="Excel_BuiltIn__FilterDatabase" localSheetId="0">'Par Titre'!$C$38:$O$224</definedName>
    <definedName name="_xlnm.Print_Area" localSheetId="1">'Par Périodicité'!$A$1:$N$326</definedName>
    <definedName name="_xlnm.Print_Area" localSheetId="0">'Par Titre'!$F$1:$I$8</definedName>
  </definedNames>
  <calcPr fullCalcOnLoad="1"/>
</workbook>
</file>

<file path=xl/sharedStrings.xml><?xml version="1.0" encoding="utf-8"?>
<sst xmlns="http://schemas.openxmlformats.org/spreadsheetml/2006/main" count="756" uniqueCount="336">
  <si>
    <t>Classement alphabétique des quotidiens et des magazines. Tarifs en Euros.</t>
  </si>
  <si>
    <t>Les Quotidiens</t>
  </si>
  <si>
    <t>Page Quadri</t>
  </si>
  <si>
    <t>Page News Quadri</t>
  </si>
  <si>
    <t>1/2 Page Quadri</t>
  </si>
  <si>
    <t>1/4 Page Quadri</t>
  </si>
  <si>
    <t>∆</t>
  </si>
  <si>
    <t xml:space="preserve">20 MINUTES RESEAU NATIONAL </t>
  </si>
  <si>
    <t>LA CROIX</t>
  </si>
  <si>
    <t>LE FIGARO ACTUALITES</t>
  </si>
  <si>
    <t>LE FIGARO ECONOMIE</t>
  </si>
  <si>
    <t>LE FIGARO ET VOUS</t>
  </si>
  <si>
    <t>LE MONDE QUOTIDIEN 1ER CAHIER</t>
  </si>
  <si>
    <t>LE PARISIEN</t>
  </si>
  <si>
    <t>LE PARISIEN - AUJOURD'HUI EN FRANCE</t>
  </si>
  <si>
    <t>L'EQUIPE</t>
  </si>
  <si>
    <t>LES ECHOS</t>
  </si>
  <si>
    <t>L'HUMANITE</t>
  </si>
  <si>
    <t>LIBERATION</t>
  </si>
  <si>
    <t>L'OPINION</t>
  </si>
  <si>
    <t>PQR66</t>
  </si>
  <si>
    <t>Les Magazines</t>
  </si>
  <si>
    <t>Double Page Quadri</t>
  </si>
  <si>
    <t>Page Quadri 4ème Couv.</t>
  </si>
  <si>
    <t>Page Quadri Recto 1ère Partie</t>
  </si>
  <si>
    <t>+ DE PEP'S MAGAZINE</t>
  </si>
  <si>
    <t>AD</t>
  </si>
  <si>
    <t>ALTERNATIVES ECONOMIQUES</t>
  </si>
  <si>
    <t>ARCHISTORM</t>
  </si>
  <si>
    <t>ART ET DECORATION</t>
  </si>
  <si>
    <t>ASTRAPI</t>
  </si>
  <si>
    <t>AUTO PLUS</t>
  </si>
  <si>
    <t>AVANTAGES</t>
  </si>
  <si>
    <t>BABAR</t>
  </si>
  <si>
    <t>BIBA</t>
  </si>
  <si>
    <t xml:space="preserve">ÇA M'INTERESSE </t>
  </si>
  <si>
    <t>CAMPAGNE DECORATION</t>
  </si>
  <si>
    <t>CAPITAL</t>
  </si>
  <si>
    <t>CLOSER</t>
  </si>
  <si>
    <t>CONNAISSANCE DES ARTS</t>
  </si>
  <si>
    <t>COSMOPOLITAN</t>
  </si>
  <si>
    <t>COURRIER INTERNATIONAL</t>
  </si>
  <si>
    <t>CUISINE ACTUELLE</t>
  </si>
  <si>
    <t>CUISINE ET VINS DE FRANCE</t>
  </si>
  <si>
    <t>DIAPASON</t>
  </si>
  <si>
    <t>DR. GOOD</t>
  </si>
  <si>
    <t>ELLE</t>
  </si>
  <si>
    <t>ELLE A TABLE</t>
  </si>
  <si>
    <t>ELLE DECORATION</t>
  </si>
  <si>
    <t>FEMME ACTUELLE</t>
  </si>
  <si>
    <t>FEMME ACTUELLE JEUX</t>
  </si>
  <si>
    <t>FLOW</t>
  </si>
  <si>
    <t>FRANCE DIMANCHE</t>
  </si>
  <si>
    <t>FRANCE FOOTBALL</t>
  </si>
  <si>
    <t>GALA</t>
  </si>
  <si>
    <t>GEO</t>
  </si>
  <si>
    <t>GEO ADO</t>
  </si>
  <si>
    <t>GOURMAND</t>
  </si>
  <si>
    <t>GQ</t>
  </si>
  <si>
    <t>HEALTHY FOOD</t>
  </si>
  <si>
    <t>HISTOIRES POUR LES PETITS</t>
  </si>
  <si>
    <t>ICI PARIS</t>
  </si>
  <si>
    <t>IMAGES DOC</t>
  </si>
  <si>
    <t>INVESTIR</t>
  </si>
  <si>
    <t>J'AIME LIRE</t>
  </si>
  <si>
    <t>J'AIME LIRE MAX</t>
  </si>
  <si>
    <t>J'APPRENDS A LIRE</t>
  </si>
  <si>
    <t>JE BOUQUINE</t>
  </si>
  <si>
    <t>JEUX NOTRE TEMPS</t>
  </si>
  <si>
    <t>JOURNAL DU GOLF</t>
  </si>
  <si>
    <t>JULIE</t>
  </si>
  <si>
    <t>LA REVUE DU VIN DE FRANCE</t>
  </si>
  <si>
    <t>LA REVUE NATIONALE DE LA CHASSE</t>
  </si>
  <si>
    <t>LA VIE</t>
  </si>
  <si>
    <t>L'AMI DES JARDINS ET DE LA MAISON</t>
  </si>
  <si>
    <t>L'AUTO JOURNAL 4X4 EVASION</t>
  </si>
  <si>
    <t>L'AUTO-JOURNAL</t>
  </si>
  <si>
    <t>L'AUTOMOBILE MAGAZINE</t>
  </si>
  <si>
    <t>LE CHASSEUR FRANCAIS</t>
  </si>
  <si>
    <t>LE FIGARO MAGAZINE</t>
  </si>
  <si>
    <t>LE JOURNAL DE LA MAISON</t>
  </si>
  <si>
    <t>LE JOURNAL DU DIMANCHE</t>
  </si>
  <si>
    <t>LE MAGAZINE L'EQUIPE</t>
  </si>
  <si>
    <t>LE PARISIEN AUJOURD'HUI - WEEK-END</t>
  </si>
  <si>
    <t>LE PARTICULIER</t>
  </si>
  <si>
    <t>LE POINT</t>
  </si>
  <si>
    <t>LE REVENU PLACEMENTS - TARIFS CAPTIFS</t>
  </si>
  <si>
    <t>LES BELLES HISTOIRES</t>
  </si>
  <si>
    <t>LES ECHOS - SERIE LIMITEE</t>
  </si>
  <si>
    <t>LES ECHOS WEEK-END</t>
  </si>
  <si>
    <t>LES JEUX DE MAXI</t>
  </si>
  <si>
    <t>L'EXPRESS</t>
  </si>
  <si>
    <t>L'OBS</t>
  </si>
  <si>
    <t>M LE MAGAZINE DU MONDE</t>
  </si>
  <si>
    <t>MADAME FIGARO</t>
  </si>
  <si>
    <t>MADAME FIGARO IDF</t>
  </si>
  <si>
    <t>MAGIC MAMAN</t>
  </si>
  <si>
    <t>MAISON &amp; TRAVAUX</t>
  </si>
  <si>
    <t>MANON</t>
  </si>
  <si>
    <t>MARIANNE</t>
  </si>
  <si>
    <t>MARIE CLAIRE</t>
  </si>
  <si>
    <t>MARIE CLAIRE IDEES</t>
  </si>
  <si>
    <t>MARIE CLAIRE MAISON</t>
  </si>
  <si>
    <t>MARIE FRANCE</t>
  </si>
  <si>
    <t>MAXI</t>
  </si>
  <si>
    <t>MAXI CUISINE</t>
  </si>
  <si>
    <t>MES PREMIERS J'AIME LIRE</t>
  </si>
  <si>
    <t>MIEUX VIVRE VOTRE ARGENT</t>
  </si>
  <si>
    <t>MILK DECORATION</t>
  </si>
  <si>
    <t>MODES ET TRAVAUX</t>
  </si>
  <si>
    <t>MON JARDIN ET MA MAISON</t>
  </si>
  <si>
    <t>NATIONAL GEOGRAPHIC</t>
  </si>
  <si>
    <t>NOTRE TEMPS</t>
  </si>
  <si>
    <t>NOUS DEUX</t>
  </si>
  <si>
    <t>NUMERO</t>
  </si>
  <si>
    <t>OKAPI</t>
  </si>
  <si>
    <t>PANORAMA</t>
  </si>
  <si>
    <t>PARENTS</t>
  </si>
  <si>
    <t>PARIS MATCH</t>
  </si>
  <si>
    <t>PELERIN</t>
  </si>
  <si>
    <t>PHOSPHORE</t>
  </si>
  <si>
    <t>PHR NATIONAL</t>
  </si>
  <si>
    <t>PICOTI</t>
  </si>
  <si>
    <t>PICSOU MAGAZINE</t>
  </si>
  <si>
    <t>PLEINE VIE</t>
  </si>
  <si>
    <t>POMME D'API</t>
  </si>
  <si>
    <t>POPI</t>
  </si>
  <si>
    <t>PRIMA</t>
  </si>
  <si>
    <t>PSYCHOLOGIES MAGAZINE</t>
  </si>
  <si>
    <t>PUBLIC</t>
  </si>
  <si>
    <t>SANTE MAGAZINE</t>
  </si>
  <si>
    <t>SCIENCE &amp; VIE</t>
  </si>
  <si>
    <t>SCIENCE &amp; VIE DÉCOUVERTES</t>
  </si>
  <si>
    <t>SCIENCE &amp; VIE JUNIOR</t>
  </si>
  <si>
    <t>SELECTION READER'S DIGEST</t>
  </si>
  <si>
    <t>SO FOOT</t>
  </si>
  <si>
    <t>SOCIETY</t>
  </si>
  <si>
    <t>SORTIR</t>
  </si>
  <si>
    <t>SPORT AUTO</t>
  </si>
  <si>
    <t>TELE 2 SEMAINES</t>
  </si>
  <si>
    <t>TELE 7 JEUX</t>
  </si>
  <si>
    <t>TELE 7 JOURS</t>
  </si>
  <si>
    <t xml:space="preserve">TELE LOISIRS </t>
  </si>
  <si>
    <t>TELE MAGAZINE</t>
  </si>
  <si>
    <t>TELE STAR</t>
  </si>
  <si>
    <t>TELE Z</t>
  </si>
  <si>
    <t>TELERAMA</t>
  </si>
  <si>
    <t>TOBOGGAN</t>
  </si>
  <si>
    <t>TOP SANTE</t>
  </si>
  <si>
    <t>TOUPIE</t>
  </si>
  <si>
    <t>TV GRANDES CHAINES</t>
  </si>
  <si>
    <t>TV MAGAZINE LE PARISIEN</t>
  </si>
  <si>
    <t>VANITY FAIR</t>
  </si>
  <si>
    <t>VELO MAGAZINE</t>
  </si>
  <si>
    <t>VERSION FEMINA</t>
  </si>
  <si>
    <t>VITAL</t>
  </si>
  <si>
    <t>VOGUE</t>
  </si>
  <si>
    <t>VOICI</t>
  </si>
  <si>
    <t>WAKOU</t>
  </si>
  <si>
    <t>WAPITI</t>
  </si>
  <si>
    <t>YOUPI</t>
  </si>
  <si>
    <t>Hors-séries et Suppléments</t>
  </si>
  <si>
    <t>AVANTAGES HORS SERIE</t>
  </si>
  <si>
    <t>CUISINE ACTUELLE HORS SERIE</t>
  </si>
  <si>
    <t>CUISINE ET VINS DE FRANCE HORS SERIE</t>
  </si>
  <si>
    <t>FEMME ACTUELLE HORS SERIE</t>
  </si>
  <si>
    <t>FEMME ACTUELLE JEUX EXTRA</t>
  </si>
  <si>
    <t>FEMME ACTUELLE JEUX HORS SERIE</t>
  </si>
  <si>
    <t>FEMME ACTUELLE JEUX REGIONS</t>
  </si>
  <si>
    <t>FEMME ACTUELLE JEUX VOYAGE</t>
  </si>
  <si>
    <t>FIGAROPLUS</t>
  </si>
  <si>
    <t>GALA CROISETTE</t>
  </si>
  <si>
    <t>GEO HORS SERIE</t>
  </si>
  <si>
    <t>LE FIGARO LITTERAIRE</t>
  </si>
  <si>
    <t>LE MONDE DES LIVRES</t>
  </si>
  <si>
    <t>LE MONDE DIPLOMATIQUE</t>
  </si>
  <si>
    <t>LE MONDE SCIENCE&amp;MEDECINE</t>
  </si>
  <si>
    <t>LE MONDE SUPPLEMENT THEMATIQUE</t>
  </si>
  <si>
    <t>LE PARISIEN - AUJOURD'HUI EN FR. ECONOMIE</t>
  </si>
  <si>
    <t>MARIE CLAIRE ENFANTS</t>
  </si>
  <si>
    <t>MAXI CUISINE HORS SERIE</t>
  </si>
  <si>
    <t>MAXI HORS SERIE</t>
  </si>
  <si>
    <t>NATIONAL GEOGRAPHIC HORS SERIE</t>
  </si>
  <si>
    <t>NOTRE TEMPS HORS SERIE</t>
  </si>
  <si>
    <t>PRIMA HORS SERIE</t>
  </si>
  <si>
    <t xml:space="preserve">TELE 7 JOURS JEUX </t>
  </si>
  <si>
    <t>Classement alphabétique par périodicité. Tarifs en Euros.</t>
  </si>
  <si>
    <t>Quotidien</t>
  </si>
  <si>
    <t>Hebdomadaire</t>
  </si>
  <si>
    <t>Bimensuel</t>
  </si>
  <si>
    <t>Mensuel</t>
  </si>
  <si>
    <t>Bimestriel</t>
  </si>
  <si>
    <t>Trimestriel</t>
  </si>
  <si>
    <t>Semestriel</t>
  </si>
  <si>
    <t>Quotidien du 7ème jour</t>
  </si>
  <si>
    <t>MAISONS CÔTÉ EST</t>
  </si>
  <si>
    <t>MAISONS CÔTÉ OUEST</t>
  </si>
  <si>
    <t>MAISONS CÔTÉ SUD</t>
  </si>
  <si>
    <t>VIVRE CÔTÉ PARIS</t>
  </si>
  <si>
    <t>La presse hebdomadaire régionale</t>
  </si>
  <si>
    <t>FEMME ACTUELLE JEUX DÉLICES</t>
  </si>
  <si>
    <t>L'ETIQUETTE</t>
  </si>
  <si>
    <t>MADAME FIGARO HS CUISINE</t>
  </si>
  <si>
    <t>SCIENCE &amp; VIE GUERRES &amp; HISTOIRE</t>
  </si>
  <si>
    <t>TSUGI</t>
  </si>
  <si>
    <t>VITAL FOOD</t>
  </si>
  <si>
    <t>FEMME ACTUELLE JEUX HISTOIRE</t>
  </si>
  <si>
    <t>SCIENCE &amp; VIE HORS SERIE</t>
  </si>
  <si>
    <t>F, L'ART DE VIVRE SELON LE FIGARO</t>
  </si>
  <si>
    <t>FAIRWAYS CULTURE GOLF</t>
  </si>
  <si>
    <t>MES PREMIERES BELLES HISTOIRES</t>
  </si>
  <si>
    <t>MILK MAGAZINE</t>
  </si>
  <si>
    <t>MORDELIRE</t>
  </si>
  <si>
    <t>TELECABLE SAT HEBDO</t>
  </si>
  <si>
    <t>COURRIER INTERNATIONAL HORS-SERIE</t>
  </si>
  <si>
    <t>COURRIER INTERNATIONAL SUPPLEMENT</t>
  </si>
  <si>
    <t>CURIONAUTES DES SCIENCES</t>
  </si>
  <si>
    <t>LA CROIX HEBDO</t>
  </si>
  <si>
    <t>LE MONDE DIPLOMATIQUE MANIERE DE VOIR</t>
  </si>
  <si>
    <t>MAGICMAMAN COLLECTION</t>
  </si>
  <si>
    <t>TELEOBS</t>
  </si>
  <si>
    <t>Total PQR66</t>
  </si>
  <si>
    <t>La presse jeunesse</t>
  </si>
  <si>
    <t/>
  </si>
  <si>
    <t>Total PRESSE QUOTIDIENNE (dont PQR 66)</t>
  </si>
  <si>
    <t>GUEULETON</t>
  </si>
  <si>
    <t>MARIE CLAIRE HORS SERIE</t>
  </si>
  <si>
    <t>ABRICOT</t>
  </si>
  <si>
    <t>AUTO PLUS CLASSIQUES</t>
  </si>
  <si>
    <t>ÇA M'INTERESSE SANTÉ &amp; BIEN ÊTRE</t>
  </si>
  <si>
    <t>COGITE</t>
  </si>
  <si>
    <t>DAMIDECO</t>
  </si>
  <si>
    <t>GRAND GIBIER</t>
  </si>
  <si>
    <t>LE REVENU HEBDO BOURSE - TARIFS CAPTIFS</t>
  </si>
  <si>
    <t>LES CAHIERS DE SCIENCE &amp; VIE</t>
  </si>
  <si>
    <t>LES ECHOS - START</t>
  </si>
  <si>
    <t>LES VEILLEES DES CHAUMIERES</t>
  </si>
  <si>
    <t>NOTRE TEMPS SANTE &amp; BIEN ETRE</t>
  </si>
  <si>
    <t>REPONSES PHOTO</t>
  </si>
  <si>
    <t>TANIN</t>
  </si>
  <si>
    <t>TIRMAG</t>
  </si>
  <si>
    <t>VMF PATRIMOINE, ARCHITECTURE ET JARDINS</t>
  </si>
  <si>
    <t>MISSION PATRIMOINE</t>
  </si>
  <si>
    <t>AUTO PLUS 1000 ESSAIS</t>
  </si>
  <si>
    <t>AUTO PLUS CLASSIQUES HORS SERIE</t>
  </si>
  <si>
    <t>AUTO PLUS GUIDE DE L'ACHETEUR</t>
  </si>
  <si>
    <t>AUTO PLUS HORS SERIE</t>
  </si>
  <si>
    <t>AUTO PLUS OCCASIONS</t>
  </si>
  <si>
    <t>AUTO PLUS VERT</t>
  </si>
  <si>
    <t>BEST OF GOURMAND</t>
  </si>
  <si>
    <t>BIBA MUM</t>
  </si>
  <si>
    <t>CAMPAGNE DECORATION HORS SERIE</t>
  </si>
  <si>
    <t>DIAPASON GUIDE DES CONCERTS</t>
  </si>
  <si>
    <t>DIAPASON GUIDE DES FESTIVALS</t>
  </si>
  <si>
    <t>DIAPASON GUIDE DES OPERAS</t>
  </si>
  <si>
    <t>DIAPASON HORS SERIE HI-FI</t>
  </si>
  <si>
    <t>FEMME ACTUELLE JEUX ANIMAUX</t>
  </si>
  <si>
    <t>FEMME ACTUELLE JEUX COCOON</t>
  </si>
  <si>
    <t>GEO HISTOIRE ET HORS-SERIE</t>
  </si>
  <si>
    <t>GOURMAND KIDS</t>
  </si>
  <si>
    <t>GOURMAND SANS</t>
  </si>
  <si>
    <t>L'AUTO-JOURNAL HORS SERIE</t>
  </si>
  <si>
    <t>LE CHASSEUR FRANCAIS HORS SERIE</t>
  </si>
  <si>
    <t>LE JOURNAL DE LA MAISON HORS SERIE</t>
  </si>
  <si>
    <t>LE JOURNAL DU DIMANCHE - GRAND ART</t>
  </si>
  <si>
    <t>LE JOURNAL DU DIMANCHE - JDD COMMUNICATION</t>
  </si>
  <si>
    <t>LE MONDE ARGENT</t>
  </si>
  <si>
    <t>LE MONDE CAMPUS</t>
  </si>
  <si>
    <t>LE MONDE L'EPOQUE</t>
  </si>
  <si>
    <t>LE PARISIEN ETUDIANT</t>
  </si>
  <si>
    <t>MODES &amp; TRAVAUX HORS SERIE</t>
  </si>
  <si>
    <t>MON JARDIN ET MA MAISON HORS SERIE</t>
  </si>
  <si>
    <t>NOUS DEUX HORS SERIE</t>
  </si>
  <si>
    <t>PARIS MATCH HORS-SERIE</t>
  </si>
  <si>
    <t>SCIENCE &amp; VIE GUERRES ET HISTOIRE HORS SERIE</t>
  </si>
  <si>
    <t>SCIENCE &amp; VIE JUNIOR HORS SERIE</t>
  </si>
  <si>
    <t>SPORT AUTO CLASSIQUES</t>
  </si>
  <si>
    <t>SPORT AUTO HORS SERIE</t>
  </si>
  <si>
    <t>TELE POCHE HORS SERIE</t>
  </si>
  <si>
    <t>TELE STAR HORS SERIE</t>
  </si>
  <si>
    <t>TELE STAR JEUX HORS SERIE</t>
  </si>
  <si>
    <t>TELECABLE SAT JEUX</t>
  </si>
  <si>
    <t>TOP SANTE HORS SERIE</t>
  </si>
  <si>
    <t>LES ECHOS START</t>
  </si>
  <si>
    <t>MAGICMAMAN</t>
  </si>
  <si>
    <t>PHR COMPLEMENT'R</t>
  </si>
  <si>
    <t>Total PQN</t>
  </si>
  <si>
    <t>Total PQ + MAGAZINE (PAGE QUADRI)</t>
  </si>
  <si>
    <t>Evolution 2023 vs 2022 des tarifs de référence.</t>
  </si>
  <si>
    <t>AUTO MOTO</t>
  </si>
  <si>
    <t>BIEN DANS MA VIE</t>
  </si>
  <si>
    <t>CITY MAGAZINE INTERNATIONAL</t>
  </si>
  <si>
    <t>DIVERTO</t>
  </si>
  <si>
    <t>DR. GOOD C'EST BON</t>
  </si>
  <si>
    <t>ENVOLS</t>
  </si>
  <si>
    <t>EPSILOON</t>
  </si>
  <si>
    <t>HARPER'S BAZAAR FRANCE</t>
  </si>
  <si>
    <t>JDD MAGAZINE</t>
  </si>
  <si>
    <t>L'HUMANITE MAGAZINE</t>
  </si>
  <si>
    <t>LE ROUTARD MAGAZINE</t>
  </si>
  <si>
    <t>LES ECHOS - CAPITAL FINANCE</t>
  </si>
  <si>
    <t>LES MATERNELLES</t>
  </si>
  <si>
    <t>PASSION RANDO</t>
  </si>
  <si>
    <t>S LE MAGAZINE DE SOPHIE DAVANT</t>
  </si>
  <si>
    <t>TELE POCHE</t>
  </si>
  <si>
    <t>TELE STAR JEUX</t>
  </si>
  <si>
    <t>VIGNERON MAGAZINE</t>
  </si>
  <si>
    <t>AUTO PLUS CROSSOVERS SUV</t>
  </si>
  <si>
    <t>ELLE DECORATION HORS-SERIE</t>
  </si>
  <si>
    <t>FEMME ACTUELLE JEUX NATURE</t>
  </si>
  <si>
    <t>L'AUTO-JOURNAL LE GUIDE</t>
  </si>
  <si>
    <t>LE MONDE HORS-SERIE LE BILAN DU MONDE</t>
  </si>
  <si>
    <t>LE MONDE HORS-SERIE THEMATIQUE</t>
  </si>
  <si>
    <t>L'EXPRESS HORS SERIE ET SUPPLÉMENTS</t>
  </si>
  <si>
    <t>L'OBS HORS-SERIE</t>
  </si>
  <si>
    <t>L'OBS SUPPLEMENT</t>
  </si>
  <si>
    <t>MAISON ET TRAVAUX HORS SERIE</t>
  </si>
  <si>
    <t>MARIE CLAIRE MAISON HORS-SERIE</t>
  </si>
  <si>
    <t>PLEINE VIE HORS SERIE</t>
  </si>
  <si>
    <t>TELE 7 JEUX HORS-SERIE</t>
  </si>
  <si>
    <t>TELERAMA HORS-SERIE</t>
  </si>
  <si>
    <t>TELERAMA SUPPLEMENT</t>
  </si>
  <si>
    <t>I LOVE ENGLISH</t>
  </si>
  <si>
    <t>I LOVE ENGLISH FOR KIDS</t>
  </si>
  <si>
    <t>I LOVE ENGLISH WORLD</t>
  </si>
  <si>
    <t>LE JOURNAL DE MICKEY</t>
  </si>
  <si>
    <t>MON PETIT SCIENCES&amp;VIE</t>
  </si>
  <si>
    <t>MERCI POUR L'INFO</t>
  </si>
  <si>
    <t>LE GOUT DE M</t>
  </si>
  <si>
    <t>LE MONDE DES ADOS</t>
  </si>
  <si>
    <t>LES ECHOS CAPITAL FINANCE</t>
  </si>
  <si>
    <t>BEAUX ARTS MAGAZINE</t>
  </si>
  <si>
    <t xml:space="preserve">BEAUX ARTS MAGAZINE </t>
  </si>
  <si>
    <t xml:space="preserve">BON </t>
  </si>
  <si>
    <t>ok complété sur 2022</t>
  </si>
  <si>
    <r>
      <t xml:space="preserve">Total MAGAZINE PAGE QUADRI </t>
    </r>
    <r>
      <rPr>
        <sz val="10"/>
        <color indexed="10"/>
        <rFont val="Arial"/>
        <family val="2"/>
      </rPr>
      <t>(base comparable)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</si>
</sst>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hair"/>
      <right style="hair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thin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166" fontId="0" fillId="33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166" fontId="0" fillId="33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11" xfId="0" applyNumberFormat="1" applyFont="1" applyBorder="1" applyAlignment="1">
      <alignment/>
    </xf>
    <xf numFmtId="166" fontId="0" fillId="33" borderId="12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166" fontId="0" fillId="33" borderId="21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6" fontId="0" fillId="33" borderId="21" xfId="0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166" fontId="0" fillId="33" borderId="28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6" fontId="0" fillId="30" borderId="21" xfId="0" applyNumberFormat="1" applyFont="1" applyFill="1" applyBorder="1" applyAlignment="1">
      <alignment horizontal="center"/>
    </xf>
    <xf numFmtId="166" fontId="0" fillId="35" borderId="21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ont="1" applyFill="1" applyAlignment="1">
      <alignment/>
    </xf>
    <xf numFmtId="3" fontId="0" fillId="0" borderId="29" xfId="0" applyNumberFormat="1" applyFont="1" applyBorder="1" applyAlignment="1">
      <alignment/>
    </xf>
    <xf numFmtId="166" fontId="0" fillId="33" borderId="3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14" xfId="0" applyNumberFormat="1" applyBorder="1" applyAlignment="1">
      <alignment/>
    </xf>
    <xf numFmtId="1" fontId="0" fillId="0" borderId="2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6" xfId="52" applyFont="1" applyFill="1" applyBorder="1">
      <alignment/>
      <protection/>
    </xf>
    <xf numFmtId="0" fontId="46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56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6" fontId="5" fillId="0" borderId="0" xfId="56" applyNumberFormat="1" applyFont="1" applyAlignment="1">
      <alignment/>
    </xf>
    <xf numFmtId="3" fontId="0" fillId="0" borderId="17" xfId="43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33" xfId="0" applyNumberFormat="1" applyFont="1" applyBorder="1" applyAlignment="1">
      <alignment/>
    </xf>
    <xf numFmtId="166" fontId="0" fillId="33" borderId="34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166" fontId="47" fillId="33" borderId="30" xfId="0" applyNumberFormat="1" applyFont="1" applyFill="1" applyBorder="1" applyAlignment="1">
      <alignment horizontal="center"/>
    </xf>
    <xf numFmtId="166" fontId="0" fillId="33" borderId="36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/>
    </xf>
    <xf numFmtId="0" fontId="0" fillId="36" borderId="0" xfId="0" applyFont="1" applyFill="1" applyAlignment="1">
      <alignment/>
    </xf>
    <xf numFmtId="3" fontId="0" fillId="36" borderId="20" xfId="0" applyNumberFormat="1" applyFill="1" applyBorder="1" applyAlignment="1">
      <alignment/>
    </xf>
    <xf numFmtId="3" fontId="0" fillId="36" borderId="3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0" fontId="4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3" fontId="47" fillId="0" borderId="40" xfId="0" applyNumberFormat="1" applyFont="1" applyBorder="1" applyAlignment="1">
      <alignment/>
    </xf>
    <xf numFmtId="0" fontId="0" fillId="34" borderId="38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Fill="1" applyBorder="1" applyAlignment="1">
      <alignment/>
    </xf>
    <xf numFmtId="166" fontId="0" fillId="33" borderId="46" xfId="0" applyNumberFormat="1" applyFont="1" applyFill="1" applyBorder="1" applyAlignment="1">
      <alignment horizontal="center"/>
    </xf>
    <xf numFmtId="3" fontId="0" fillId="0" borderId="47" xfId="0" applyNumberFormat="1" applyFont="1" applyBorder="1" applyAlignment="1">
      <alignment/>
    </xf>
    <xf numFmtId="166" fontId="0" fillId="33" borderId="48" xfId="0" applyNumberFormat="1" applyFont="1" applyFill="1" applyBorder="1" applyAlignment="1">
      <alignment horizontal="center"/>
    </xf>
    <xf numFmtId="166" fontId="0" fillId="33" borderId="49" xfId="0" applyNumberFormat="1" applyFont="1" applyFill="1" applyBorder="1" applyAlignment="1">
      <alignment horizontal="center"/>
    </xf>
    <xf numFmtId="166" fontId="0" fillId="33" borderId="50" xfId="0" applyNumberFormat="1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/>
    </xf>
    <xf numFmtId="166" fontId="0" fillId="33" borderId="52" xfId="0" applyNumberFormat="1" applyFont="1" applyFill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58" xfId="0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59" xfId="0" applyNumberFormat="1" applyBorder="1" applyAlignment="1">
      <alignment/>
    </xf>
    <xf numFmtId="166" fontId="0" fillId="33" borderId="60" xfId="0" applyNumberFormat="1" applyFont="1" applyFill="1" applyBorder="1" applyAlignment="1">
      <alignment horizontal="center"/>
    </xf>
    <xf numFmtId="3" fontId="0" fillId="0" borderId="61" xfId="0" applyNumberForma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166" fontId="0" fillId="33" borderId="63" xfId="0" applyNumberFormat="1" applyFont="1" applyFill="1" applyBorder="1" applyAlignment="1">
      <alignment horizontal="center"/>
    </xf>
    <xf numFmtId="166" fontId="0" fillId="33" borderId="64" xfId="0" applyNumberFormat="1" applyFont="1" applyFill="1" applyBorder="1" applyAlignment="1">
      <alignment horizontal="center"/>
    </xf>
    <xf numFmtId="0" fontId="47" fillId="0" borderId="65" xfId="0" applyFont="1" applyFill="1" applyBorder="1" applyAlignment="1">
      <alignment/>
    </xf>
    <xf numFmtId="3" fontId="0" fillId="0" borderId="66" xfId="0" applyNumberFormat="1" applyFont="1" applyBorder="1" applyAlignment="1">
      <alignment/>
    </xf>
    <xf numFmtId="0" fontId="0" fillId="0" borderId="67" xfId="0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68" xfId="0" applyNumberFormat="1" applyBorder="1" applyAlignment="1">
      <alignment/>
    </xf>
    <xf numFmtId="3" fontId="0" fillId="0" borderId="68" xfId="0" applyNumberFormat="1" applyFont="1" applyBorder="1" applyAlignment="1">
      <alignment/>
    </xf>
    <xf numFmtId="3" fontId="0" fillId="0" borderId="51" xfId="0" applyNumberFormat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46" fillId="0" borderId="0" xfId="0" applyFont="1" applyFill="1" applyAlignment="1">
      <alignment/>
    </xf>
    <xf numFmtId="3" fontId="47" fillId="0" borderId="29" xfId="0" applyNumberFormat="1" applyFont="1" applyFill="1" applyBorder="1" applyAlignment="1">
      <alignment/>
    </xf>
    <xf numFmtId="0" fontId="47" fillId="0" borderId="25" xfId="0" applyFont="1" applyBorder="1" applyAlignment="1">
      <alignment/>
    </xf>
    <xf numFmtId="0" fontId="47" fillId="0" borderId="25" xfId="0" applyFont="1" applyFill="1" applyBorder="1" applyAlignment="1">
      <alignment/>
    </xf>
    <xf numFmtId="3" fontId="48" fillId="37" borderId="71" xfId="0" applyNumberFormat="1" applyFont="1" applyFill="1" applyBorder="1" applyAlignment="1">
      <alignment/>
    </xf>
    <xf numFmtId="166" fontId="48" fillId="38" borderId="36" xfId="0" applyNumberFormat="1" applyFont="1" applyFill="1" applyBorder="1" applyAlignment="1">
      <alignment horizontal="center"/>
    </xf>
    <xf numFmtId="3" fontId="48" fillId="37" borderId="72" xfId="0" applyNumberFormat="1" applyFont="1" applyFill="1" applyBorder="1" applyAlignment="1">
      <alignment/>
    </xf>
    <xf numFmtId="166" fontId="5" fillId="38" borderId="73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74" xfId="0" applyNumberForma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3" fontId="0" fillId="0" borderId="10" xfId="0" applyNumberFormat="1" applyFill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9"/>
  <sheetViews>
    <sheetView showGridLines="0" zoomScalePageLayoutView="0" workbookViewId="0" topLeftCell="A132">
      <pane xSplit="1" topLeftCell="B1" activePane="topRight" state="frozen"/>
      <selection pane="topLeft" activeCell="A299" sqref="A299"/>
      <selection pane="topRight" activeCell="D122" sqref="D122"/>
    </sheetView>
  </sheetViews>
  <sheetFormatPr defaultColWidth="11.421875" defaultRowHeight="12.75"/>
  <cols>
    <col min="1" max="1" width="53.00390625" style="1" customWidth="1"/>
    <col min="2" max="2" width="0.9921875" style="1" customWidth="1"/>
    <col min="3" max="6" width="11.421875" style="1" customWidth="1"/>
    <col min="7" max="7" width="11.7109375" style="1" customWidth="1"/>
    <col min="8" max="16384" width="11.421875" style="1" customWidth="1"/>
  </cols>
  <sheetData>
    <row r="1" ht="18">
      <c r="A1" s="2" t="s">
        <v>288</v>
      </c>
    </row>
    <row r="2" ht="15">
      <c r="A2" s="3" t="s">
        <v>0</v>
      </c>
    </row>
    <row r="3" spans="7:9" ht="12.75">
      <c r="G3" s="62"/>
      <c r="H3" s="62"/>
      <c r="I3" s="63"/>
    </row>
    <row r="4" spans="7:9" ht="12.75">
      <c r="G4" s="62"/>
      <c r="H4" s="62"/>
      <c r="I4" s="63"/>
    </row>
    <row r="5" spans="7:9" ht="12.75">
      <c r="G5" s="62"/>
      <c r="H5" s="62"/>
      <c r="I5" s="63"/>
    </row>
    <row r="6" spans="7:9" ht="12.75">
      <c r="G6" s="62"/>
      <c r="H6" s="62"/>
      <c r="I6" s="63"/>
    </row>
    <row r="7" spans="7:9" ht="12.75">
      <c r="G7" s="62"/>
      <c r="H7" s="62"/>
      <c r="I7" s="63"/>
    </row>
    <row r="8" spans="6:9" ht="12.75">
      <c r="F8" s="64"/>
      <c r="G8" s="65"/>
      <c r="H8" s="65"/>
      <c r="I8" s="66"/>
    </row>
    <row r="9" ht="14.25">
      <c r="A9" s="4" t="s">
        <v>1</v>
      </c>
    </row>
    <row r="10" spans="3:14" s="5" customFormat="1" ht="12.75">
      <c r="C10" s="143" t="s">
        <v>2</v>
      </c>
      <c r="D10" s="143"/>
      <c r="E10" s="143"/>
      <c r="F10" s="143" t="s">
        <v>3</v>
      </c>
      <c r="G10" s="143"/>
      <c r="H10" s="143"/>
      <c r="I10" s="143" t="s">
        <v>4</v>
      </c>
      <c r="J10" s="143"/>
      <c r="K10" s="143"/>
      <c r="L10" s="143" t="s">
        <v>5</v>
      </c>
      <c r="M10" s="143"/>
      <c r="N10" s="143"/>
    </row>
    <row r="11" spans="3:14" s="5" customFormat="1" ht="12.75">
      <c r="C11" s="6">
        <v>2022</v>
      </c>
      <c r="D11" s="7">
        <v>2023</v>
      </c>
      <c r="E11" s="8" t="s">
        <v>6</v>
      </c>
      <c r="F11" s="7">
        <v>2022</v>
      </c>
      <c r="G11" s="7">
        <v>2023</v>
      </c>
      <c r="H11" s="8" t="s">
        <v>6</v>
      </c>
      <c r="I11" s="7">
        <v>2022</v>
      </c>
      <c r="J11" s="7">
        <v>2023</v>
      </c>
      <c r="K11" s="9" t="s">
        <v>6</v>
      </c>
      <c r="L11" s="7">
        <v>2022</v>
      </c>
      <c r="M11" s="7">
        <v>2023</v>
      </c>
      <c r="N11" s="8" t="s">
        <v>6</v>
      </c>
    </row>
    <row r="12" spans="3:4" ht="5.25" customHeight="1">
      <c r="C12" s="10"/>
      <c r="D12" s="10"/>
    </row>
    <row r="13" spans="1:255" ht="12.75">
      <c r="A13" s="85" t="s">
        <v>7</v>
      </c>
      <c r="C13" s="54">
        <v>130000</v>
      </c>
      <c r="D13" s="54">
        <v>140000</v>
      </c>
      <c r="E13" s="13">
        <f aca="true" t="shared" si="0" ref="E13:E24">IF(C13&lt;&gt;0,IF(D13&lt;&gt;0,(D13-C13)/C13,""),"")</f>
        <v>0.07692307692307693</v>
      </c>
      <c r="F13" s="12"/>
      <c r="G13" s="12"/>
      <c r="H13" s="13">
        <f aca="true" t="shared" si="1" ref="H13:H24">IF(F13&lt;&gt;0,IF(G13&lt;&gt;0,(G13-F13)/F13,""),"")</f>
      </c>
      <c r="I13" s="12">
        <v>92400</v>
      </c>
      <c r="J13" s="12">
        <v>99500</v>
      </c>
      <c r="K13" s="13">
        <f aca="true" t="shared" si="2" ref="K13:K24">IF(I13&lt;&gt;0,IF(J13&lt;&gt;0,(J13-I13)/I13,""),"")</f>
        <v>0.07683982683982683</v>
      </c>
      <c r="L13" s="12">
        <v>58600</v>
      </c>
      <c r="M13" s="12">
        <v>63100</v>
      </c>
      <c r="N13" s="13">
        <f aca="true" t="shared" si="3" ref="N13:N24">IF(L13&lt;&gt;0,IF(M13&lt;&gt;0,(M13-L13)/L13,""),"")</f>
        <v>0.07679180887372014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87" t="s">
        <v>8</v>
      </c>
      <c r="B14" s="49"/>
      <c r="C14" s="59">
        <v>25800</v>
      </c>
      <c r="D14" s="59">
        <v>25800</v>
      </c>
      <c r="E14" s="16">
        <f t="shared" si="0"/>
        <v>0</v>
      </c>
      <c r="F14" s="43">
        <v>19400</v>
      </c>
      <c r="G14" s="43">
        <v>19400</v>
      </c>
      <c r="H14" s="16">
        <f t="shared" si="1"/>
        <v>0</v>
      </c>
      <c r="I14" s="43">
        <v>23800</v>
      </c>
      <c r="J14" s="43">
        <v>23800</v>
      </c>
      <c r="K14" s="16">
        <f t="shared" si="2"/>
        <v>0</v>
      </c>
      <c r="L14" s="43">
        <v>12500</v>
      </c>
      <c r="M14" s="43">
        <v>12500</v>
      </c>
      <c r="N14" s="16">
        <f t="shared" si="3"/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86" t="s">
        <v>9</v>
      </c>
      <c r="C15" s="47">
        <v>118000</v>
      </c>
      <c r="D15" s="47">
        <v>122000</v>
      </c>
      <c r="E15" s="16">
        <f t="shared" si="0"/>
        <v>0.03389830508474576</v>
      </c>
      <c r="F15" s="15">
        <v>64000</v>
      </c>
      <c r="G15" s="15">
        <v>67500</v>
      </c>
      <c r="H15" s="16">
        <f t="shared" si="1"/>
        <v>0.0546875</v>
      </c>
      <c r="I15" s="15">
        <v>70000</v>
      </c>
      <c r="J15" s="15">
        <v>73500</v>
      </c>
      <c r="K15" s="16">
        <f t="shared" si="2"/>
        <v>0.05</v>
      </c>
      <c r="L15" s="15">
        <v>45000</v>
      </c>
      <c r="M15" s="15">
        <v>47500</v>
      </c>
      <c r="N15" s="16">
        <f t="shared" si="3"/>
        <v>0.05555555555555555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86" t="s">
        <v>10</v>
      </c>
      <c r="C16" s="47">
        <v>129000</v>
      </c>
      <c r="D16" s="47">
        <v>133000</v>
      </c>
      <c r="E16" s="16">
        <f t="shared" si="0"/>
        <v>0.031007751937984496</v>
      </c>
      <c r="F16" s="15">
        <v>73000</v>
      </c>
      <c r="G16" s="15">
        <v>77000</v>
      </c>
      <c r="H16" s="16">
        <f t="shared" si="1"/>
        <v>0.0547945205479452</v>
      </c>
      <c r="I16" s="15">
        <v>75000</v>
      </c>
      <c r="J16" s="15">
        <v>79000</v>
      </c>
      <c r="K16" s="16">
        <f t="shared" si="2"/>
        <v>0.05333333333333334</v>
      </c>
      <c r="L16" s="15">
        <v>51000</v>
      </c>
      <c r="M16" s="15">
        <v>54000</v>
      </c>
      <c r="N16" s="16">
        <f t="shared" si="3"/>
        <v>0.058823529411764705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86" t="s">
        <v>11</v>
      </c>
      <c r="C17" s="47">
        <v>118000</v>
      </c>
      <c r="D17" s="47">
        <v>122000</v>
      </c>
      <c r="E17" s="16">
        <f t="shared" si="0"/>
        <v>0.03389830508474576</v>
      </c>
      <c r="F17" s="15">
        <v>64000</v>
      </c>
      <c r="G17" s="15">
        <v>67500</v>
      </c>
      <c r="H17" s="16">
        <f t="shared" si="1"/>
        <v>0.0546875</v>
      </c>
      <c r="I17" s="15">
        <v>70000</v>
      </c>
      <c r="J17" s="15">
        <v>73000</v>
      </c>
      <c r="K17" s="16">
        <f t="shared" si="2"/>
        <v>0.04285714285714286</v>
      </c>
      <c r="L17" s="15">
        <v>45000</v>
      </c>
      <c r="M17" s="15">
        <v>47000</v>
      </c>
      <c r="N17" s="16">
        <f t="shared" si="3"/>
        <v>0.044444444444444446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 s="86" t="s">
        <v>12</v>
      </c>
      <c r="C18" s="41">
        <v>123000</v>
      </c>
      <c r="D18" s="41">
        <v>127900</v>
      </c>
      <c r="E18" s="16">
        <f t="shared" si="0"/>
        <v>0.03983739837398374</v>
      </c>
      <c r="F18" s="67">
        <v>63000</v>
      </c>
      <c r="G18" s="67">
        <v>65500</v>
      </c>
      <c r="H18" s="16">
        <f t="shared" si="1"/>
        <v>0.03968253968253968</v>
      </c>
      <c r="I18" s="67">
        <v>70400</v>
      </c>
      <c r="J18" s="67">
        <v>72800</v>
      </c>
      <c r="K18" s="16">
        <f t="shared" si="2"/>
        <v>0.03409090909090909</v>
      </c>
      <c r="L18" s="67">
        <v>37500</v>
      </c>
      <c r="M18" s="67">
        <v>39000</v>
      </c>
      <c r="N18" s="16">
        <f t="shared" si="3"/>
        <v>0.04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86" t="s">
        <v>13</v>
      </c>
      <c r="C19" s="43">
        <v>97000</v>
      </c>
      <c r="D19" s="43">
        <v>97000</v>
      </c>
      <c r="E19" s="16">
        <f t="shared" si="0"/>
        <v>0</v>
      </c>
      <c r="F19" s="15">
        <v>63000</v>
      </c>
      <c r="G19" s="15">
        <v>63000</v>
      </c>
      <c r="H19" s="16">
        <f t="shared" si="1"/>
        <v>0</v>
      </c>
      <c r="I19" s="15">
        <v>59000</v>
      </c>
      <c r="J19" s="15">
        <v>59000</v>
      </c>
      <c r="K19" s="16">
        <f t="shared" si="2"/>
        <v>0</v>
      </c>
      <c r="L19" s="15">
        <v>37000</v>
      </c>
      <c r="M19" s="15">
        <v>37000</v>
      </c>
      <c r="N19" s="16">
        <f t="shared" si="3"/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86" t="s">
        <v>14</v>
      </c>
      <c r="C20" s="43">
        <v>117000</v>
      </c>
      <c r="D20" s="43">
        <v>117000</v>
      </c>
      <c r="E20" s="16">
        <f t="shared" si="0"/>
        <v>0</v>
      </c>
      <c r="F20" s="15">
        <v>78000</v>
      </c>
      <c r="G20" s="15">
        <v>76000</v>
      </c>
      <c r="H20" s="16">
        <f t="shared" si="1"/>
        <v>-0.02564102564102564</v>
      </c>
      <c r="I20" s="43">
        <v>69000</v>
      </c>
      <c r="J20" s="43">
        <v>69000</v>
      </c>
      <c r="K20" s="16">
        <f t="shared" si="2"/>
        <v>0</v>
      </c>
      <c r="L20" s="15">
        <v>44000</v>
      </c>
      <c r="M20" s="15">
        <v>44000</v>
      </c>
      <c r="N20" s="16">
        <f t="shared" si="3"/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 s="86" t="s">
        <v>15</v>
      </c>
      <c r="C21" s="47">
        <v>92200</v>
      </c>
      <c r="D21" s="47">
        <v>92200</v>
      </c>
      <c r="E21" s="16">
        <f t="shared" si="0"/>
        <v>0</v>
      </c>
      <c r="F21" s="15">
        <v>35300</v>
      </c>
      <c r="G21" s="15">
        <v>35300</v>
      </c>
      <c r="H21" s="16">
        <f t="shared" si="1"/>
        <v>0</v>
      </c>
      <c r="I21" s="15">
        <v>47100</v>
      </c>
      <c r="J21" s="15">
        <v>47100</v>
      </c>
      <c r="K21" s="16">
        <f t="shared" si="2"/>
        <v>0</v>
      </c>
      <c r="L21" s="15">
        <v>24400</v>
      </c>
      <c r="M21" s="15">
        <v>24400</v>
      </c>
      <c r="N21" s="16">
        <f t="shared" si="3"/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 s="86" t="s">
        <v>16</v>
      </c>
      <c r="C22" s="15">
        <v>60200</v>
      </c>
      <c r="D22" s="15">
        <v>60200</v>
      </c>
      <c r="E22" s="16">
        <f t="shared" si="0"/>
        <v>0</v>
      </c>
      <c r="F22" s="15">
        <v>42500</v>
      </c>
      <c r="G22" s="15">
        <v>42500</v>
      </c>
      <c r="H22" s="16">
        <f t="shared" si="1"/>
        <v>0</v>
      </c>
      <c r="I22" s="15">
        <v>45000</v>
      </c>
      <c r="J22" s="15">
        <v>45000</v>
      </c>
      <c r="K22" s="16">
        <f t="shared" si="2"/>
        <v>0</v>
      </c>
      <c r="L22" s="15">
        <v>26000</v>
      </c>
      <c r="M22" s="15">
        <v>26000</v>
      </c>
      <c r="N22" s="16">
        <f t="shared" si="3"/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 s="86" t="s">
        <v>17</v>
      </c>
      <c r="C23" s="15">
        <v>18000</v>
      </c>
      <c r="D23" s="15">
        <v>18000</v>
      </c>
      <c r="E23" s="16">
        <f t="shared" si="0"/>
        <v>0</v>
      </c>
      <c r="F23" s="15">
        <v>14580</v>
      </c>
      <c r="G23" s="15">
        <v>14580</v>
      </c>
      <c r="H23" s="16">
        <f t="shared" si="1"/>
        <v>0</v>
      </c>
      <c r="I23" s="15">
        <v>11550</v>
      </c>
      <c r="J23" s="15">
        <v>11550</v>
      </c>
      <c r="K23" s="16">
        <f t="shared" si="2"/>
        <v>0</v>
      </c>
      <c r="L23" s="15">
        <v>8140</v>
      </c>
      <c r="M23" s="15">
        <v>8140</v>
      </c>
      <c r="N23" s="16">
        <f t="shared" si="3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>
      <c r="A24" s="86" t="s">
        <v>18</v>
      </c>
      <c r="C24" s="41">
        <v>33850</v>
      </c>
      <c r="D24" s="41">
        <v>33850</v>
      </c>
      <c r="E24" s="16">
        <f t="shared" si="0"/>
        <v>0</v>
      </c>
      <c r="F24" s="15">
        <v>20000</v>
      </c>
      <c r="G24" s="15">
        <v>21000</v>
      </c>
      <c r="H24" s="16">
        <f t="shared" si="1"/>
        <v>0.05</v>
      </c>
      <c r="I24" s="15">
        <v>18900</v>
      </c>
      <c r="J24" s="15">
        <v>19700</v>
      </c>
      <c r="K24" s="16">
        <f t="shared" si="2"/>
        <v>0.042328042328042326</v>
      </c>
      <c r="L24" s="15">
        <v>11100</v>
      </c>
      <c r="M24" s="15">
        <v>11500</v>
      </c>
      <c r="N24" s="16">
        <f t="shared" si="3"/>
        <v>0.036036036036036036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>
      <c r="A25" s="88" t="s">
        <v>19</v>
      </c>
      <c r="C25" s="47">
        <v>18000</v>
      </c>
      <c r="D25" s="47">
        <v>18000</v>
      </c>
      <c r="E25" s="16">
        <f>IF(C25&lt;&gt;0,IF(D25&lt;&gt;0,(D25-C25)/C25,""),"")</f>
        <v>0</v>
      </c>
      <c r="F25" s="15">
        <v>12000</v>
      </c>
      <c r="G25" s="15">
        <v>12000</v>
      </c>
      <c r="H25" s="16">
        <f>IF(F25&lt;&gt;0,IF(G25&lt;&gt;0,(G25-F25)/F25,""),"")</f>
        <v>0</v>
      </c>
      <c r="I25" s="15">
        <v>13000</v>
      </c>
      <c r="J25" s="15">
        <v>13000</v>
      </c>
      <c r="K25" s="16">
        <f>IF(I25&lt;&gt;0,IF(J25&lt;&gt;0,(J25-I25)/I25,""),"")</f>
        <v>0</v>
      </c>
      <c r="L25" s="15">
        <v>7300</v>
      </c>
      <c r="M25" s="15">
        <v>7300</v>
      </c>
      <c r="N25" s="16">
        <f>IF(L25&lt;&gt;0,IF(M25&lt;&gt;0,(M25-L25)/L25,""),"")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>
      <c r="A26" s="88" t="s">
        <v>221</v>
      </c>
      <c r="B26" s="61"/>
      <c r="C26" s="132">
        <v>861000</v>
      </c>
      <c r="D26" s="132">
        <v>913000</v>
      </c>
      <c r="E26" s="76">
        <f>IF(C26&lt;&gt;0,IF(D26&lt;&gt;0,(D26-C26)/C26,""),"")</f>
        <v>0.06039488966318235</v>
      </c>
      <c r="F26" s="18"/>
      <c r="G26" s="18"/>
      <c r="H26" s="19">
        <f>IF(F26&lt;&gt;0,IF(G26&lt;&gt;0,(G26-F26)/F26,""),"")</f>
      </c>
      <c r="I26" s="18">
        <v>593000</v>
      </c>
      <c r="J26" s="18">
        <v>629000</v>
      </c>
      <c r="K26" s="19">
        <f>IF(I26&lt;&gt;0,IF(J26&lt;&gt;0,(J26-I26)/I26,""),"")</f>
        <v>0.06070826306913996</v>
      </c>
      <c r="L26" s="18">
        <v>341000</v>
      </c>
      <c r="M26" s="18">
        <v>361000</v>
      </c>
      <c r="N26" s="19">
        <f>IF(L26&lt;&gt;0,IF(M26&lt;&gt;0,(M26-L26)/L26,""),"")</f>
        <v>0.05865102639296188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>
      <c r="A27" s="133" t="s">
        <v>286</v>
      </c>
      <c r="B27" s="61"/>
      <c r="C27" s="89">
        <f>C14+C15+C16+C17+C18+C20+C21+C22+C23+C24+C25+C13+C19</f>
        <v>1080050</v>
      </c>
      <c r="D27" s="89">
        <f>D14+D15+D16+D17+D18+D20+D21+D22+D23+D24+D25+D13+D19</f>
        <v>1106950</v>
      </c>
      <c r="E27" s="77">
        <f>IF(C27&lt;&gt;0,IF(D27&lt;&gt;0,(D27-C27)/C27,""),"")</f>
        <v>0.024906254340076848</v>
      </c>
      <c r="F27" s="52"/>
      <c r="G27" s="52"/>
      <c r="H27" s="52"/>
      <c r="I27" s="52"/>
      <c r="J27" s="52"/>
      <c r="K27" s="52"/>
      <c r="L27" s="52"/>
      <c r="M27" s="52"/>
      <c r="N27" s="5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>
      <c r="A28" s="134" t="s">
        <v>224</v>
      </c>
      <c r="B28" s="131"/>
      <c r="C28" s="137">
        <f>SUM(C13:C26)</f>
        <v>1941050</v>
      </c>
      <c r="D28" s="137">
        <f>SUM(D13:D26)</f>
        <v>2019950</v>
      </c>
      <c r="E28" s="138">
        <f>IF(C28&lt;&gt;0,IF(D28&lt;&gt;0,(D28-C28)/C28,""),"")</f>
        <v>0.040648102830942015</v>
      </c>
      <c r="F28" s="52"/>
      <c r="G28" s="52"/>
      <c r="H28" s="52"/>
      <c r="I28" s="52"/>
      <c r="J28" s="52"/>
      <c r="K28" s="52"/>
      <c r="L28" s="52"/>
      <c r="M28" s="52"/>
      <c r="N28" s="52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>
      <c r="A29" s="83"/>
      <c r="B29" s="61"/>
      <c r="C29" s="84"/>
      <c r="D29" s="84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14" ht="14.25">
      <c r="A30" s="53" t="s">
        <v>199</v>
      </c>
      <c r="C30" s="143" t="s">
        <v>2</v>
      </c>
      <c r="D30" s="143"/>
      <c r="E30" s="143"/>
      <c r="F30" s="143" t="s">
        <v>3</v>
      </c>
      <c r="G30" s="143"/>
      <c r="H30" s="143"/>
      <c r="I30" s="143" t="s">
        <v>4</v>
      </c>
      <c r="J30" s="143"/>
      <c r="K30" s="143"/>
      <c r="L30" s="143" t="s">
        <v>5</v>
      </c>
      <c r="M30" s="143"/>
      <c r="N30" s="143"/>
    </row>
    <row r="31" spans="1:14" ht="14.25">
      <c r="A31" s="53"/>
      <c r="C31" s="6">
        <v>2022</v>
      </c>
      <c r="D31" s="7">
        <v>2023</v>
      </c>
      <c r="E31" s="8" t="s">
        <v>6</v>
      </c>
      <c r="F31" s="6">
        <v>2022</v>
      </c>
      <c r="G31" s="7">
        <v>2023</v>
      </c>
      <c r="H31" s="8" t="s">
        <v>6</v>
      </c>
      <c r="I31" s="6">
        <v>2022</v>
      </c>
      <c r="J31" s="7">
        <v>2023</v>
      </c>
      <c r="K31" s="9" t="s">
        <v>6</v>
      </c>
      <c r="L31" s="6">
        <v>2022</v>
      </c>
      <c r="M31" s="7">
        <v>2023</v>
      </c>
      <c r="N31" s="8" t="s">
        <v>6</v>
      </c>
    </row>
    <row r="32" spans="1:4" ht="4.5" customHeight="1">
      <c r="A32" s="53"/>
      <c r="C32" s="10"/>
      <c r="D32" s="10"/>
    </row>
    <row r="33" spans="1:14" ht="12.75">
      <c r="A33" s="58" t="s">
        <v>121</v>
      </c>
      <c r="B33" s="125"/>
      <c r="C33" s="126">
        <v>96500</v>
      </c>
      <c r="D33" s="126">
        <v>110000</v>
      </c>
      <c r="E33" s="120">
        <f>IF(C33&lt;&gt;0,IF(D33&lt;&gt;0,(D33-C33)/C33,""),"")</f>
        <v>0.13989637305699482</v>
      </c>
      <c r="F33" s="127"/>
      <c r="G33" s="127"/>
      <c r="H33" s="120"/>
      <c r="I33" s="127">
        <v>74000</v>
      </c>
      <c r="J33" s="127">
        <v>84000</v>
      </c>
      <c r="K33" s="120">
        <f>IF(I33&lt;&gt;0,IF(J33&lt;&gt;0,(J33-I33)/I33,""),"")</f>
        <v>0.13513513513513514</v>
      </c>
      <c r="L33" s="127">
        <v>55000</v>
      </c>
      <c r="M33" s="127">
        <v>62500</v>
      </c>
      <c r="N33" s="120">
        <f>IF(L33&lt;&gt;0,IF(M33&lt;&gt;0,(M33-L33)/L33,""),"")</f>
        <v>0.13636363636363635</v>
      </c>
    </row>
    <row r="34" spans="1:14" ht="12.75">
      <c r="A34" s="44" t="s">
        <v>285</v>
      </c>
      <c r="B34" s="129"/>
      <c r="C34" s="128">
        <v>71000</v>
      </c>
      <c r="D34" s="128">
        <v>78000</v>
      </c>
      <c r="E34" s="119">
        <f>IF(C34&lt;&gt;0,IF(D34&lt;&gt;0,(D34-C34)/C34,""),"")</f>
        <v>0.09859154929577464</v>
      </c>
      <c r="F34" s="105"/>
      <c r="G34" s="105"/>
      <c r="H34" s="119"/>
      <c r="I34" s="105">
        <v>55500</v>
      </c>
      <c r="J34" s="105">
        <v>61000</v>
      </c>
      <c r="K34" s="119">
        <f>IF(I34&lt;&gt;0,IF(J34&lt;&gt;0,(J34-I34)/I34,""),"")</f>
        <v>0.0990990990990991</v>
      </c>
      <c r="L34" s="105">
        <v>43600</v>
      </c>
      <c r="M34" s="105">
        <v>47500</v>
      </c>
      <c r="N34" s="119">
        <f>IF(L34&lt;&gt;0,IF(M34&lt;&gt;0,(M34-L34)/L34,""),"")</f>
        <v>0.08944954128440367</v>
      </c>
    </row>
    <row r="35" spans="3:14" ht="12.7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ht="14.25">
      <c r="A36" s="4" t="s">
        <v>21</v>
      </c>
    </row>
    <row r="37" spans="3:14" ht="16.5" customHeight="1">
      <c r="C37" s="142" t="s">
        <v>22</v>
      </c>
      <c r="D37" s="142"/>
      <c r="E37" s="142"/>
      <c r="F37" s="142" t="s">
        <v>2</v>
      </c>
      <c r="G37" s="142"/>
      <c r="H37" s="142"/>
      <c r="I37" s="142" t="s">
        <v>23</v>
      </c>
      <c r="J37" s="142"/>
      <c r="K37" s="142"/>
      <c r="L37" s="142" t="s">
        <v>24</v>
      </c>
      <c r="M37" s="142"/>
      <c r="N37" s="142"/>
    </row>
    <row r="38" spans="3:14" ht="12.75">
      <c r="C38" s="6">
        <v>2022</v>
      </c>
      <c r="D38" s="7">
        <v>2023</v>
      </c>
      <c r="E38" s="8" t="s">
        <v>6</v>
      </c>
      <c r="F38" s="6">
        <v>2022</v>
      </c>
      <c r="G38" s="7">
        <v>2023</v>
      </c>
      <c r="H38" s="8" t="s">
        <v>6</v>
      </c>
      <c r="I38" s="6">
        <v>2022</v>
      </c>
      <c r="J38" s="7">
        <v>2023</v>
      </c>
      <c r="K38" s="9" t="s">
        <v>6</v>
      </c>
      <c r="L38" s="6">
        <v>2022</v>
      </c>
      <c r="M38" s="7">
        <v>2023</v>
      </c>
      <c r="N38" s="8" t="s">
        <v>6</v>
      </c>
    </row>
    <row r="39" ht="9.75" customHeight="1"/>
    <row r="40" spans="1:14" ht="12.75">
      <c r="A40" s="11" t="s">
        <v>25</v>
      </c>
      <c r="C40" s="68">
        <v>34000</v>
      </c>
      <c r="D40" s="68">
        <v>34000</v>
      </c>
      <c r="E40" s="13">
        <f>IF(C40&lt;&gt;0,IF(D40&lt;&gt;0,(D40-C40)/C40,""),"")</f>
        <v>0</v>
      </c>
      <c r="F40" s="69">
        <v>17000</v>
      </c>
      <c r="G40" s="69">
        <v>17000</v>
      </c>
      <c r="H40" s="13">
        <f aca="true" t="shared" si="4" ref="H40:H103">IF(F40&lt;&gt;0,IF(G40&lt;&gt;0,(G40-F40)/F40,""),"")</f>
        <v>0</v>
      </c>
      <c r="I40" s="68">
        <v>27000</v>
      </c>
      <c r="J40" s="68">
        <v>27000</v>
      </c>
      <c r="K40" s="13">
        <f aca="true" t="shared" si="5" ref="K40:K83">IF(I40&lt;&gt;0,IF(J40&lt;&gt;0,(J40-I40)/I40,""),"")</f>
        <v>0</v>
      </c>
      <c r="L40" s="12"/>
      <c r="M40" s="12"/>
      <c r="N40" s="120">
        <f aca="true" t="shared" si="6" ref="N40:N104">IF(L40&lt;&gt;0,IF(M40&lt;&gt;0,(M40-L40)/L40,""),"")</f>
      </c>
    </row>
    <row r="41" spans="1:14" ht="12.75">
      <c r="A41" s="30" t="s">
        <v>227</v>
      </c>
      <c r="C41" s="74"/>
      <c r="D41" s="74"/>
      <c r="E41" s="16"/>
      <c r="F41" s="75">
        <v>7700</v>
      </c>
      <c r="G41" s="75">
        <v>7700</v>
      </c>
      <c r="H41" s="16"/>
      <c r="I41" s="74">
        <v>10780</v>
      </c>
      <c r="J41" s="74">
        <v>10780</v>
      </c>
      <c r="K41" s="16"/>
      <c r="L41" s="15"/>
      <c r="M41" s="15"/>
      <c r="N41" s="21"/>
    </row>
    <row r="42" spans="1:14" ht="12.75">
      <c r="A42" s="30" t="s">
        <v>26</v>
      </c>
      <c r="C42" s="74">
        <v>31000</v>
      </c>
      <c r="D42" s="74">
        <v>31000</v>
      </c>
      <c r="E42" s="21">
        <f aca="true" t="shared" si="7" ref="E42:E105">IF(C42&lt;&gt;0,IF(D42&lt;&gt;0,(D42-C42)/C42,""),"")</f>
        <v>0</v>
      </c>
      <c r="F42" s="75">
        <v>15500</v>
      </c>
      <c r="G42" s="75">
        <v>15500</v>
      </c>
      <c r="H42" s="16">
        <f t="shared" si="4"/>
        <v>0</v>
      </c>
      <c r="I42" s="74">
        <v>30500</v>
      </c>
      <c r="J42" s="74">
        <v>30500</v>
      </c>
      <c r="K42" s="21">
        <f t="shared" si="5"/>
        <v>0</v>
      </c>
      <c r="L42" s="15">
        <v>19000</v>
      </c>
      <c r="M42" s="15">
        <v>19000</v>
      </c>
      <c r="N42" s="21">
        <f t="shared" si="6"/>
        <v>0</v>
      </c>
    </row>
    <row r="43" spans="1:14" ht="12.75">
      <c r="A43" s="14" t="s">
        <v>27</v>
      </c>
      <c r="C43" s="74">
        <v>27000</v>
      </c>
      <c r="D43">
        <v>28000</v>
      </c>
      <c r="E43" s="21">
        <f t="shared" si="7"/>
        <v>0.037037037037037035</v>
      </c>
      <c r="F43" s="70">
        <v>13500</v>
      </c>
      <c r="G43" s="70">
        <v>14200</v>
      </c>
      <c r="H43" s="16">
        <f t="shared" si="4"/>
        <v>0.05185185185185185</v>
      </c>
      <c r="I43" s="59">
        <v>17700</v>
      </c>
      <c r="J43" s="59">
        <v>18600</v>
      </c>
      <c r="K43" s="21">
        <f t="shared" si="5"/>
        <v>0.05084745762711865</v>
      </c>
      <c r="L43" s="42"/>
      <c r="M43" s="42"/>
      <c r="N43" s="21">
        <f t="shared" si="6"/>
      </c>
    </row>
    <row r="44" spans="1:14" ht="12.75">
      <c r="A44" s="14" t="s">
        <v>28</v>
      </c>
      <c r="C44" s="59">
        <v>8200</v>
      </c>
      <c r="D44" s="59">
        <v>8900</v>
      </c>
      <c r="E44" s="21">
        <f t="shared" si="7"/>
        <v>0.08536585365853659</v>
      </c>
      <c r="F44" s="70">
        <v>3800</v>
      </c>
      <c r="G44" s="70">
        <v>4100</v>
      </c>
      <c r="H44" s="16">
        <f t="shared" si="4"/>
        <v>0.07894736842105263</v>
      </c>
      <c r="I44" s="59">
        <v>6500</v>
      </c>
      <c r="J44" s="59">
        <v>6900</v>
      </c>
      <c r="K44" s="21">
        <f t="shared" si="5"/>
        <v>0.06153846153846154</v>
      </c>
      <c r="L44" s="20"/>
      <c r="M44" s="20"/>
      <c r="N44" s="21">
        <f t="shared" si="6"/>
      </c>
    </row>
    <row r="45" spans="1:14" ht="12" customHeight="1">
      <c r="A45" s="14" t="s">
        <v>29</v>
      </c>
      <c r="C45" s="41">
        <v>47200</v>
      </c>
      <c r="D45" s="41">
        <v>47200</v>
      </c>
      <c r="E45" s="21">
        <f t="shared" si="7"/>
        <v>0</v>
      </c>
      <c r="F45" s="70">
        <v>23600</v>
      </c>
      <c r="G45" s="70">
        <v>23600</v>
      </c>
      <c r="H45" s="16">
        <f t="shared" si="4"/>
        <v>0</v>
      </c>
      <c r="I45" s="59">
        <v>40000</v>
      </c>
      <c r="J45" s="59">
        <v>40000</v>
      </c>
      <c r="K45" s="21">
        <f t="shared" si="5"/>
        <v>0</v>
      </c>
      <c r="L45" s="47">
        <v>28000</v>
      </c>
      <c r="M45" s="47">
        <v>28000</v>
      </c>
      <c r="N45" s="21">
        <f t="shared" si="6"/>
        <v>0</v>
      </c>
    </row>
    <row r="46" spans="1:14" ht="12" customHeight="1">
      <c r="A46" s="14" t="s">
        <v>289</v>
      </c>
      <c r="C46" s="41">
        <v>38000</v>
      </c>
      <c r="D46" s="41">
        <v>43000</v>
      </c>
      <c r="E46" s="21">
        <f t="shared" si="7"/>
        <v>0.13157894736842105</v>
      </c>
      <c r="F46" s="70">
        <v>19000</v>
      </c>
      <c r="G46" s="70">
        <v>21500</v>
      </c>
      <c r="H46" s="16">
        <f t="shared" si="4"/>
        <v>0.13157894736842105</v>
      </c>
      <c r="I46" s="59">
        <v>32400</v>
      </c>
      <c r="J46" s="59">
        <v>39900</v>
      </c>
      <c r="K46" s="21">
        <f t="shared" si="5"/>
        <v>0.23148148148148148</v>
      </c>
      <c r="L46" s="47">
        <v>23200</v>
      </c>
      <c r="M46" s="47">
        <v>25620</v>
      </c>
      <c r="N46" s="21">
        <f t="shared" si="6"/>
        <v>0.10431034482758621</v>
      </c>
    </row>
    <row r="47" spans="1:14" ht="12.75">
      <c r="A47" s="22" t="s">
        <v>31</v>
      </c>
      <c r="C47" s="59">
        <v>43000</v>
      </c>
      <c r="D47" s="59">
        <v>43000</v>
      </c>
      <c r="E47" s="21">
        <f t="shared" si="7"/>
        <v>0</v>
      </c>
      <c r="F47" s="70">
        <v>21500</v>
      </c>
      <c r="G47" s="70">
        <v>21500</v>
      </c>
      <c r="H47" s="16">
        <f t="shared" si="4"/>
        <v>0</v>
      </c>
      <c r="I47" s="59">
        <v>39900</v>
      </c>
      <c r="J47" s="59">
        <v>39900</v>
      </c>
      <c r="K47" s="21">
        <f t="shared" si="5"/>
        <v>0</v>
      </c>
      <c r="L47" s="47">
        <v>25620</v>
      </c>
      <c r="M47" s="47">
        <v>25620</v>
      </c>
      <c r="N47" s="21">
        <f t="shared" si="6"/>
        <v>0</v>
      </c>
    </row>
    <row r="48" spans="1:14" ht="12.75">
      <c r="A48" s="22" t="s">
        <v>228</v>
      </c>
      <c r="C48" s="59"/>
      <c r="D48" s="59">
        <v>12260</v>
      </c>
      <c r="E48" s="21">
        <f t="shared" si="7"/>
      </c>
      <c r="F48" s="70">
        <v>6130</v>
      </c>
      <c r="G48" s="70">
        <v>6130</v>
      </c>
      <c r="H48" s="16">
        <f t="shared" si="4"/>
        <v>0</v>
      </c>
      <c r="I48" s="59">
        <v>11300</v>
      </c>
      <c r="J48" s="59">
        <v>11300</v>
      </c>
      <c r="K48" s="21"/>
      <c r="L48" s="47"/>
      <c r="M48" s="47"/>
      <c r="N48" s="21">
        <f t="shared" si="6"/>
      </c>
    </row>
    <row r="49" spans="1:14" ht="12.75">
      <c r="A49" s="22" t="s">
        <v>32</v>
      </c>
      <c r="C49" s="59">
        <v>60200</v>
      </c>
      <c r="D49" s="59">
        <v>60200</v>
      </c>
      <c r="E49" s="21">
        <f t="shared" si="7"/>
        <v>0</v>
      </c>
      <c r="F49" s="70">
        <v>30100</v>
      </c>
      <c r="G49" s="70">
        <v>30100</v>
      </c>
      <c r="H49" s="16">
        <f t="shared" si="4"/>
        <v>0</v>
      </c>
      <c r="I49" s="59">
        <v>52400</v>
      </c>
      <c r="J49" s="59">
        <v>52400</v>
      </c>
      <c r="K49" s="21">
        <f>IF(I49&lt;&gt;0,IF(J49&lt;&gt;0,(J49-I49)/I49,""),"")</f>
        <v>0</v>
      </c>
      <c r="L49" s="47">
        <v>34700</v>
      </c>
      <c r="M49" s="47">
        <v>34700</v>
      </c>
      <c r="N49" s="21">
        <f t="shared" si="6"/>
        <v>0</v>
      </c>
    </row>
    <row r="50" spans="1:14" ht="12.75">
      <c r="A50" s="22" t="s">
        <v>332</v>
      </c>
      <c r="C50" s="59"/>
      <c r="D50" s="59">
        <v>21250</v>
      </c>
      <c r="E50" s="21"/>
      <c r="F50" s="70"/>
      <c r="G50" s="70">
        <v>11120</v>
      </c>
      <c r="H50" s="16"/>
      <c r="I50" s="59"/>
      <c r="J50" s="59">
        <v>17800</v>
      </c>
      <c r="K50" s="21"/>
      <c r="L50" s="47"/>
      <c r="M50" s="47">
        <v>12700</v>
      </c>
      <c r="N50" s="21"/>
    </row>
    <row r="51" spans="1:14" ht="12.75">
      <c r="A51" s="22" t="s">
        <v>34</v>
      </c>
      <c r="C51" s="59">
        <v>49800</v>
      </c>
      <c r="D51" s="59">
        <v>51800</v>
      </c>
      <c r="E51" s="21">
        <f t="shared" si="7"/>
        <v>0.040160642570281124</v>
      </c>
      <c r="F51" s="70">
        <v>24900</v>
      </c>
      <c r="G51" s="70">
        <v>25900</v>
      </c>
      <c r="H51" s="16">
        <f t="shared" si="4"/>
        <v>0.040160642570281124</v>
      </c>
      <c r="I51" s="59">
        <v>56300</v>
      </c>
      <c r="J51" s="59">
        <v>58500</v>
      </c>
      <c r="K51" s="21">
        <f t="shared" si="5"/>
        <v>0.03907637655417407</v>
      </c>
      <c r="L51" s="47">
        <v>31700</v>
      </c>
      <c r="M51" s="47">
        <v>32900</v>
      </c>
      <c r="N51" s="21">
        <f t="shared" si="6"/>
        <v>0.03785488958990536</v>
      </c>
    </row>
    <row r="52" spans="1:14" ht="12.75">
      <c r="A52" s="22" t="s">
        <v>290</v>
      </c>
      <c r="C52" s="59">
        <v>42000</v>
      </c>
      <c r="D52" s="59">
        <v>42000</v>
      </c>
      <c r="E52" s="21">
        <f t="shared" si="7"/>
        <v>0</v>
      </c>
      <c r="F52" s="70">
        <v>21000</v>
      </c>
      <c r="G52" s="70">
        <v>21000</v>
      </c>
      <c r="H52" s="16">
        <f t="shared" si="4"/>
        <v>0</v>
      </c>
      <c r="I52" s="59">
        <v>36300</v>
      </c>
      <c r="J52" s="59">
        <v>36300</v>
      </c>
      <c r="K52" s="21">
        <f t="shared" si="5"/>
        <v>0</v>
      </c>
      <c r="L52" s="47">
        <v>23100</v>
      </c>
      <c r="M52" s="47">
        <v>23100</v>
      </c>
      <c r="N52" s="21">
        <f t="shared" si="6"/>
        <v>0</v>
      </c>
    </row>
    <row r="53" spans="1:14" ht="12.75">
      <c r="A53" s="22" t="s">
        <v>333</v>
      </c>
      <c r="C53" s="59"/>
      <c r="D53" s="59">
        <v>26000</v>
      </c>
      <c r="E53" s="21">
        <f t="shared" si="7"/>
      </c>
      <c r="F53" s="70"/>
      <c r="G53" s="70">
        <v>13000</v>
      </c>
      <c r="H53" s="16">
        <f t="shared" si="4"/>
      </c>
      <c r="I53" s="59"/>
      <c r="J53" s="59">
        <v>25000</v>
      </c>
      <c r="K53" s="21">
        <f t="shared" si="5"/>
      </c>
      <c r="L53" s="47"/>
      <c r="M53" s="47"/>
      <c r="N53" s="21">
        <f t="shared" si="6"/>
      </c>
    </row>
    <row r="54" spans="1:14" s="49" customFormat="1" ht="12.75">
      <c r="A54" s="24" t="s">
        <v>35</v>
      </c>
      <c r="C54" s="59">
        <v>33000</v>
      </c>
      <c r="D54" s="59">
        <v>33000</v>
      </c>
      <c r="E54" s="21">
        <f t="shared" si="7"/>
        <v>0</v>
      </c>
      <c r="F54" s="70">
        <v>16500</v>
      </c>
      <c r="G54" s="70">
        <v>16500</v>
      </c>
      <c r="H54" s="16">
        <f t="shared" si="4"/>
        <v>0</v>
      </c>
      <c r="I54" s="59">
        <v>32500</v>
      </c>
      <c r="J54" s="59">
        <v>32500</v>
      </c>
      <c r="K54" s="21">
        <f t="shared" si="5"/>
        <v>0</v>
      </c>
      <c r="L54" s="59">
        <v>22000</v>
      </c>
      <c r="M54" s="59">
        <v>22000</v>
      </c>
      <c r="N54" s="21">
        <f t="shared" si="6"/>
        <v>0</v>
      </c>
    </row>
    <row r="55" spans="1:14" s="49" customFormat="1" ht="12" customHeight="1">
      <c r="A55" s="147" t="s">
        <v>229</v>
      </c>
      <c r="C55" s="59">
        <v>22000</v>
      </c>
      <c r="D55" s="59">
        <v>22000</v>
      </c>
      <c r="E55" s="21">
        <f t="shared" si="7"/>
        <v>0</v>
      </c>
      <c r="F55" s="70">
        <v>11000</v>
      </c>
      <c r="G55" s="70">
        <v>11000</v>
      </c>
      <c r="H55" s="16">
        <f t="shared" si="4"/>
        <v>0</v>
      </c>
      <c r="I55" s="59">
        <v>22000</v>
      </c>
      <c r="J55" s="59">
        <v>22000</v>
      </c>
      <c r="K55" s="21">
        <f t="shared" si="5"/>
        <v>0</v>
      </c>
      <c r="L55" s="43"/>
      <c r="M55" s="43"/>
      <c r="N55" s="21">
        <f t="shared" si="6"/>
      </c>
    </row>
    <row r="56" spans="1:14" s="57" customFormat="1" ht="12.75">
      <c r="A56" s="24" t="s">
        <v>36</v>
      </c>
      <c r="B56" s="49"/>
      <c r="C56" s="59">
        <v>21600</v>
      </c>
      <c r="D56" s="59">
        <v>21600</v>
      </c>
      <c r="E56" s="21">
        <f t="shared" si="7"/>
        <v>0</v>
      </c>
      <c r="F56" s="70">
        <v>10800</v>
      </c>
      <c r="G56" s="70">
        <v>10800</v>
      </c>
      <c r="H56" s="16">
        <f t="shared" si="4"/>
        <v>0</v>
      </c>
      <c r="I56" s="59">
        <v>20200</v>
      </c>
      <c r="J56" s="59">
        <v>20200</v>
      </c>
      <c r="K56" s="21">
        <f t="shared" si="5"/>
        <v>0</v>
      </c>
      <c r="L56" s="59">
        <v>13800</v>
      </c>
      <c r="M56" s="59">
        <v>13800</v>
      </c>
      <c r="N56" s="21">
        <f t="shared" si="6"/>
        <v>0</v>
      </c>
    </row>
    <row r="57" spans="1:14" s="49" customFormat="1" ht="12.75">
      <c r="A57" s="24" t="s">
        <v>37</v>
      </c>
      <c r="C57" s="59">
        <v>82600</v>
      </c>
      <c r="D57" s="59">
        <v>82600</v>
      </c>
      <c r="E57" s="21">
        <f t="shared" si="7"/>
        <v>0</v>
      </c>
      <c r="F57" s="70">
        <v>41300</v>
      </c>
      <c r="G57" s="70">
        <v>41300</v>
      </c>
      <c r="H57" s="16">
        <f t="shared" si="4"/>
        <v>0</v>
      </c>
      <c r="I57" s="59">
        <v>74100</v>
      </c>
      <c r="J57" s="59">
        <v>74100</v>
      </c>
      <c r="K57" s="21">
        <f t="shared" si="5"/>
        <v>0</v>
      </c>
      <c r="L57" s="59">
        <v>51000</v>
      </c>
      <c r="M57" s="43">
        <v>51000</v>
      </c>
      <c r="N57" s="21">
        <f t="shared" si="6"/>
        <v>0</v>
      </c>
    </row>
    <row r="58" spans="1:15" ht="12.75">
      <c r="A58" s="22" t="s">
        <v>291</v>
      </c>
      <c r="C58" s="59"/>
      <c r="D58" s="59">
        <v>36000</v>
      </c>
      <c r="E58" s="21">
        <f t="shared" si="7"/>
      </c>
      <c r="F58" s="70"/>
      <c r="G58" s="70">
        <v>18000</v>
      </c>
      <c r="H58" s="16">
        <f t="shared" si="4"/>
      </c>
      <c r="I58" s="59"/>
      <c r="J58" s="59">
        <v>35000</v>
      </c>
      <c r="K58" s="21">
        <f t="shared" si="5"/>
      </c>
      <c r="L58" s="47"/>
      <c r="M58" s="47"/>
      <c r="N58" s="21">
        <f t="shared" si="6"/>
      </c>
      <c r="O58" s="1"/>
    </row>
    <row r="59" spans="1:14" ht="12.75">
      <c r="A59" s="22" t="s">
        <v>38</v>
      </c>
      <c r="C59" s="59">
        <v>33800</v>
      </c>
      <c r="D59" s="59">
        <v>33800</v>
      </c>
      <c r="E59" s="21">
        <f t="shared" si="7"/>
        <v>0</v>
      </c>
      <c r="F59" s="70">
        <v>16900</v>
      </c>
      <c r="G59" s="70">
        <v>16900</v>
      </c>
      <c r="H59" s="16">
        <f t="shared" si="4"/>
        <v>0</v>
      </c>
      <c r="I59" s="59">
        <v>30500</v>
      </c>
      <c r="J59" s="59">
        <v>30500</v>
      </c>
      <c r="K59" s="21">
        <f t="shared" si="5"/>
        <v>0</v>
      </c>
      <c r="L59" s="20"/>
      <c r="M59" s="20"/>
      <c r="N59" s="21">
        <f t="shared" si="6"/>
      </c>
    </row>
    <row r="60" spans="1:14" ht="12.75">
      <c r="A60" s="22" t="s">
        <v>230</v>
      </c>
      <c r="C60" s="59"/>
      <c r="D60" s="59"/>
      <c r="E60" s="21">
        <f t="shared" si="7"/>
      </c>
      <c r="F60" s="70"/>
      <c r="G60" s="70"/>
      <c r="H60" s="16">
        <f t="shared" si="4"/>
      </c>
      <c r="I60" s="59">
        <v>35000</v>
      </c>
      <c r="J60" s="59">
        <v>35000</v>
      </c>
      <c r="K60" s="21">
        <f t="shared" si="5"/>
        <v>0</v>
      </c>
      <c r="L60" s="20"/>
      <c r="M60" s="47"/>
      <c r="N60" s="21">
        <f t="shared" si="6"/>
      </c>
    </row>
    <row r="61" spans="1:14" ht="12.75">
      <c r="A61" s="22" t="s">
        <v>39</v>
      </c>
      <c r="B61" s="1"/>
      <c r="C61" s="59">
        <v>14400</v>
      </c>
      <c r="D61" s="59">
        <v>14400</v>
      </c>
      <c r="E61" s="21">
        <f t="shared" si="7"/>
        <v>0</v>
      </c>
      <c r="F61" s="70">
        <v>7200</v>
      </c>
      <c r="G61" s="70">
        <v>7200</v>
      </c>
      <c r="H61" s="16">
        <f t="shared" si="4"/>
        <v>0</v>
      </c>
      <c r="I61" s="59">
        <v>13500</v>
      </c>
      <c r="J61" s="59">
        <v>13500</v>
      </c>
      <c r="K61" s="21">
        <f t="shared" si="5"/>
        <v>0</v>
      </c>
      <c r="L61" s="20"/>
      <c r="N61" s="21">
        <f t="shared" si="6"/>
      </c>
    </row>
    <row r="62" spans="1:14" ht="12.75">
      <c r="A62" s="22" t="s">
        <v>40</v>
      </c>
      <c r="C62" s="59">
        <v>59400</v>
      </c>
      <c r="D62" s="59">
        <v>60400</v>
      </c>
      <c r="E62" s="21">
        <f t="shared" si="7"/>
        <v>0.016835016835016835</v>
      </c>
      <c r="F62" s="70">
        <v>29700</v>
      </c>
      <c r="G62" s="70">
        <v>30200</v>
      </c>
      <c r="H62" s="16">
        <f t="shared" si="4"/>
        <v>0.016835016835016835</v>
      </c>
      <c r="I62" s="59">
        <v>70900</v>
      </c>
      <c r="J62" s="59">
        <v>72300</v>
      </c>
      <c r="K62" s="21">
        <f t="shared" si="5"/>
        <v>0.019746121297602257</v>
      </c>
      <c r="L62" s="47">
        <v>33900</v>
      </c>
      <c r="M62" s="20">
        <v>34600</v>
      </c>
      <c r="N62" s="21">
        <f t="shared" si="6"/>
        <v>0.02064896755162242</v>
      </c>
    </row>
    <row r="63" spans="1:14" ht="12.75">
      <c r="A63" s="22" t="s">
        <v>41</v>
      </c>
      <c r="C63" s="59">
        <v>37700</v>
      </c>
      <c r="D63" s="59">
        <v>39200</v>
      </c>
      <c r="E63" s="21">
        <f t="shared" si="7"/>
        <v>0.03978779840848806</v>
      </c>
      <c r="F63" s="70">
        <v>18500</v>
      </c>
      <c r="G63" s="70">
        <v>19200</v>
      </c>
      <c r="H63" s="16">
        <f t="shared" si="4"/>
        <v>0.03783783783783784</v>
      </c>
      <c r="I63" s="59">
        <v>47700</v>
      </c>
      <c r="J63" s="59">
        <v>49600</v>
      </c>
      <c r="K63" s="21">
        <f t="shared" si="5"/>
        <v>0.039832285115303984</v>
      </c>
      <c r="L63" s="20"/>
      <c r="N63" s="21">
        <f t="shared" si="6"/>
      </c>
    </row>
    <row r="64" spans="1:14" ht="12.75">
      <c r="A64" s="22" t="s">
        <v>42</v>
      </c>
      <c r="C64" s="59">
        <v>28600</v>
      </c>
      <c r="D64" s="59">
        <v>28600</v>
      </c>
      <c r="E64" s="21">
        <f t="shared" si="7"/>
        <v>0</v>
      </c>
      <c r="F64" s="70">
        <v>14300</v>
      </c>
      <c r="G64" s="70">
        <v>14300</v>
      </c>
      <c r="H64" s="16">
        <f t="shared" si="4"/>
        <v>0</v>
      </c>
      <c r="I64" s="59">
        <v>26000</v>
      </c>
      <c r="J64" s="59">
        <v>26000</v>
      </c>
      <c r="K64" s="21">
        <f t="shared" si="5"/>
        <v>0</v>
      </c>
      <c r="L64" s="47">
        <v>16500</v>
      </c>
      <c r="M64" s="20">
        <v>16500</v>
      </c>
      <c r="N64" s="21">
        <f t="shared" si="6"/>
        <v>0</v>
      </c>
    </row>
    <row r="65" spans="1:14" ht="12.75">
      <c r="A65" s="22" t="s">
        <v>43</v>
      </c>
      <c r="C65" s="59">
        <v>26000</v>
      </c>
      <c r="D65" s="59">
        <v>26000</v>
      </c>
      <c r="E65" s="21">
        <f t="shared" si="7"/>
        <v>0</v>
      </c>
      <c r="F65" s="70">
        <v>13000</v>
      </c>
      <c r="G65" s="70">
        <v>13000</v>
      </c>
      <c r="H65" s="16">
        <f t="shared" si="4"/>
        <v>0</v>
      </c>
      <c r="I65" s="59">
        <v>22200</v>
      </c>
      <c r="J65" s="59">
        <v>22200</v>
      </c>
      <c r="K65" s="21">
        <f t="shared" si="5"/>
        <v>0</v>
      </c>
      <c r="L65" s="20"/>
      <c r="M65" s="47"/>
      <c r="N65" s="21">
        <f t="shared" si="6"/>
      </c>
    </row>
    <row r="66" spans="1:14" ht="12.75">
      <c r="A66" s="22" t="s">
        <v>231</v>
      </c>
      <c r="C66" s="59"/>
      <c r="D66" s="59">
        <v>24400</v>
      </c>
      <c r="E66" s="21">
        <f t="shared" si="7"/>
      </c>
      <c r="F66" s="70">
        <v>12700</v>
      </c>
      <c r="G66" s="70">
        <v>12700</v>
      </c>
      <c r="H66" s="16">
        <f t="shared" si="4"/>
        <v>0</v>
      </c>
      <c r="I66" s="59">
        <v>25400</v>
      </c>
      <c r="J66" s="59">
        <v>25400</v>
      </c>
      <c r="K66" s="21">
        <f t="shared" si="5"/>
        <v>0</v>
      </c>
      <c r="L66" s="20">
        <v>18700</v>
      </c>
      <c r="M66" s="20">
        <v>18700</v>
      </c>
      <c r="N66" s="21">
        <f t="shared" si="6"/>
        <v>0</v>
      </c>
    </row>
    <row r="67" spans="1:14" ht="12.75">
      <c r="A67" s="14" t="s">
        <v>44</v>
      </c>
      <c r="C67" s="59">
        <v>10400</v>
      </c>
      <c r="D67" s="59">
        <v>11000</v>
      </c>
      <c r="E67" s="21">
        <f t="shared" si="7"/>
        <v>0.057692307692307696</v>
      </c>
      <c r="F67" s="70">
        <v>5200</v>
      </c>
      <c r="G67" s="70">
        <v>5500</v>
      </c>
      <c r="H67" s="16">
        <f t="shared" si="4"/>
        <v>0.057692307692307696</v>
      </c>
      <c r="I67" s="59">
        <v>7100</v>
      </c>
      <c r="J67" s="59">
        <v>7400</v>
      </c>
      <c r="K67" s="21">
        <f t="shared" si="5"/>
        <v>0.04225352112676056</v>
      </c>
      <c r="L67" s="20"/>
      <c r="M67" s="47"/>
      <c r="N67" s="21">
        <f t="shared" si="6"/>
      </c>
    </row>
    <row r="68" spans="1:14" ht="12.75">
      <c r="A68" s="22" t="s">
        <v>292</v>
      </c>
      <c r="C68" s="59"/>
      <c r="D68" s="59"/>
      <c r="E68" s="21">
        <f t="shared" si="7"/>
      </c>
      <c r="F68" s="70"/>
      <c r="G68" s="70">
        <v>104880</v>
      </c>
      <c r="H68" s="16">
        <f t="shared" si="4"/>
      </c>
      <c r="I68" s="59"/>
      <c r="J68" s="59">
        <v>212520</v>
      </c>
      <c r="K68" s="21"/>
      <c r="L68" s="20"/>
      <c r="M68" s="20"/>
      <c r="N68" s="21">
        <f t="shared" si="6"/>
      </c>
    </row>
    <row r="69" spans="1:14" ht="12.75">
      <c r="A69" s="22" t="s">
        <v>45</v>
      </c>
      <c r="C69" s="59">
        <v>38000</v>
      </c>
      <c r="D69" s="59">
        <v>38000</v>
      </c>
      <c r="E69" s="21">
        <f t="shared" si="7"/>
        <v>0</v>
      </c>
      <c r="F69" s="70">
        <v>19000</v>
      </c>
      <c r="G69" s="70">
        <v>19000</v>
      </c>
      <c r="H69" s="16">
        <f t="shared" si="4"/>
        <v>0</v>
      </c>
      <c r="I69" s="59">
        <v>30300</v>
      </c>
      <c r="J69" s="59">
        <v>30300</v>
      </c>
      <c r="K69" s="21">
        <f t="shared" si="5"/>
        <v>0</v>
      </c>
      <c r="L69" s="20">
        <v>23700</v>
      </c>
      <c r="M69" s="20">
        <v>23700</v>
      </c>
      <c r="N69" s="21">
        <f t="shared" si="6"/>
        <v>0</v>
      </c>
    </row>
    <row r="70" spans="1:14" ht="12.75">
      <c r="A70" s="22" t="s">
        <v>293</v>
      </c>
      <c r="C70" s="59">
        <v>26000</v>
      </c>
      <c r="D70" s="59">
        <v>26000</v>
      </c>
      <c r="E70" s="21">
        <f t="shared" si="7"/>
        <v>0</v>
      </c>
      <c r="F70" s="70">
        <v>13000</v>
      </c>
      <c r="G70" s="70">
        <v>13000</v>
      </c>
      <c r="H70" s="16">
        <f t="shared" si="4"/>
        <v>0</v>
      </c>
      <c r="I70" s="59">
        <v>20800</v>
      </c>
      <c r="J70" s="59">
        <v>20800</v>
      </c>
      <c r="K70" s="21"/>
      <c r="L70" s="20">
        <v>16250</v>
      </c>
      <c r="M70" s="20">
        <v>16250</v>
      </c>
      <c r="N70" s="21">
        <f t="shared" si="6"/>
        <v>0</v>
      </c>
    </row>
    <row r="71" spans="1:14" ht="12.75">
      <c r="A71" s="14" t="s">
        <v>46</v>
      </c>
      <c r="C71" s="47">
        <v>64000</v>
      </c>
      <c r="D71" s="47">
        <v>64000</v>
      </c>
      <c r="E71" s="21">
        <f t="shared" si="7"/>
        <v>0</v>
      </c>
      <c r="F71" s="56">
        <v>32000</v>
      </c>
      <c r="G71" s="56">
        <v>32000</v>
      </c>
      <c r="H71" s="16">
        <f t="shared" si="4"/>
        <v>0</v>
      </c>
      <c r="I71" s="47">
        <v>74900</v>
      </c>
      <c r="J71" s="47">
        <v>74900</v>
      </c>
      <c r="K71" s="21">
        <f t="shared" si="5"/>
        <v>0</v>
      </c>
      <c r="L71" s="20"/>
      <c r="M71" s="20"/>
      <c r="N71" s="21">
        <f t="shared" si="6"/>
      </c>
    </row>
    <row r="72" spans="1:14" ht="12.75">
      <c r="A72" s="22" t="s">
        <v>47</v>
      </c>
      <c r="C72" s="47">
        <v>28600</v>
      </c>
      <c r="D72" s="47">
        <v>28600</v>
      </c>
      <c r="E72" s="21">
        <f t="shared" si="7"/>
        <v>0</v>
      </c>
      <c r="F72" s="56">
        <v>14300</v>
      </c>
      <c r="G72" s="56">
        <v>14300</v>
      </c>
      <c r="H72" s="16">
        <f t="shared" si="4"/>
        <v>0</v>
      </c>
      <c r="I72" s="47">
        <v>32800</v>
      </c>
      <c r="J72" s="47">
        <v>32800</v>
      </c>
      <c r="K72" s="21">
        <f t="shared" si="5"/>
        <v>0</v>
      </c>
      <c r="L72" s="47">
        <v>15200</v>
      </c>
      <c r="M72" s="20">
        <v>16200</v>
      </c>
      <c r="N72" s="21">
        <f t="shared" si="6"/>
        <v>0.06578947368421052</v>
      </c>
    </row>
    <row r="73" spans="1:14" ht="12.75">
      <c r="A73" s="22" t="s">
        <v>48</v>
      </c>
      <c r="C73" s="47">
        <v>36000</v>
      </c>
      <c r="D73" s="47">
        <v>37000</v>
      </c>
      <c r="E73" s="21">
        <f t="shared" si="7"/>
        <v>0.027777777777777776</v>
      </c>
      <c r="F73" s="56">
        <v>18000</v>
      </c>
      <c r="G73" s="56">
        <v>18500</v>
      </c>
      <c r="H73" s="16">
        <f t="shared" si="4"/>
        <v>0.027777777777777776</v>
      </c>
      <c r="I73" s="47">
        <v>35300</v>
      </c>
      <c r="J73" s="47">
        <v>35800</v>
      </c>
      <c r="K73" s="21">
        <f t="shared" si="5"/>
        <v>0.014164305949008499</v>
      </c>
      <c r="L73" s="20"/>
      <c r="M73" s="20"/>
      <c r="N73" s="21">
        <f t="shared" si="6"/>
      </c>
    </row>
    <row r="74" spans="1:14" ht="12.75">
      <c r="A74" s="22" t="s">
        <v>294</v>
      </c>
      <c r="C74" s="47">
        <v>40560</v>
      </c>
      <c r="D74" s="47">
        <v>40560</v>
      </c>
      <c r="E74" s="21">
        <f t="shared" si="7"/>
        <v>0</v>
      </c>
      <c r="F74" s="56">
        <v>20280</v>
      </c>
      <c r="G74" s="56">
        <v>20280</v>
      </c>
      <c r="H74" s="16">
        <f t="shared" si="4"/>
        <v>0</v>
      </c>
      <c r="I74" s="47">
        <v>36440</v>
      </c>
      <c r="J74" s="47">
        <v>36440</v>
      </c>
      <c r="K74" s="21">
        <f t="shared" si="5"/>
        <v>0</v>
      </c>
      <c r="L74" s="20"/>
      <c r="M74" s="20"/>
      <c r="N74" s="21">
        <f t="shared" si="6"/>
      </c>
    </row>
    <row r="75" spans="1:14" ht="12.75">
      <c r="A75" s="22" t="s">
        <v>295</v>
      </c>
      <c r="C75" s="47"/>
      <c r="D75" s="47">
        <v>25000</v>
      </c>
      <c r="E75" s="21">
        <f t="shared" si="7"/>
      </c>
      <c r="F75" s="56"/>
      <c r="G75" s="56">
        <v>15000</v>
      </c>
      <c r="H75" s="16">
        <f t="shared" si="4"/>
      </c>
      <c r="I75" s="47"/>
      <c r="J75" s="47">
        <v>15000</v>
      </c>
      <c r="K75" s="21"/>
      <c r="L75" s="20"/>
      <c r="M75" s="47"/>
      <c r="N75" s="21">
        <f t="shared" si="6"/>
      </c>
    </row>
    <row r="76" spans="1:14" ht="12.75">
      <c r="A76" s="24" t="s">
        <v>208</v>
      </c>
      <c r="C76" s="47">
        <v>228000</v>
      </c>
      <c r="D76" s="47">
        <v>252000</v>
      </c>
      <c r="E76" s="21">
        <f t="shared" si="7"/>
        <v>0.10526315789473684</v>
      </c>
      <c r="F76" s="70">
        <v>114000</v>
      </c>
      <c r="G76" s="70">
        <v>122000</v>
      </c>
      <c r="H76" s="16">
        <f t="shared" si="4"/>
        <v>0.07017543859649122</v>
      </c>
      <c r="I76" s="47">
        <v>188000</v>
      </c>
      <c r="J76" s="47">
        <v>197000</v>
      </c>
      <c r="K76" s="21">
        <f>IF(I76&lt;&gt;0,IF(J76&lt;&gt;0,(J76-I76)/I76,""),"")</f>
        <v>0.047872340425531915</v>
      </c>
      <c r="L76" s="47">
        <v>130000</v>
      </c>
      <c r="M76" s="20">
        <v>136000</v>
      </c>
      <c r="N76" s="21">
        <f t="shared" si="6"/>
        <v>0.046153846153846156</v>
      </c>
    </row>
    <row r="77" spans="1:14" ht="12.75">
      <c r="A77" s="24" t="s">
        <v>209</v>
      </c>
      <c r="C77" s="47">
        <v>15000</v>
      </c>
      <c r="D77" s="47">
        <v>18000</v>
      </c>
      <c r="E77" s="21">
        <f t="shared" si="7"/>
        <v>0.2</v>
      </c>
      <c r="F77" s="70">
        <v>10900</v>
      </c>
      <c r="G77" s="70">
        <v>11500</v>
      </c>
      <c r="H77" s="16">
        <f t="shared" si="4"/>
        <v>0.05504587155963303</v>
      </c>
      <c r="I77" s="47">
        <v>14500</v>
      </c>
      <c r="J77" s="47">
        <v>16000</v>
      </c>
      <c r="K77" s="21">
        <f>IF(I77&lt;&gt;0,IF(J77&lt;&gt;0,(J77-I77)/I77,""),"")</f>
        <v>0.10344827586206896</v>
      </c>
      <c r="L77" s="47"/>
      <c r="M77" s="20"/>
      <c r="N77" s="21">
        <f t="shared" si="6"/>
      </c>
    </row>
    <row r="78" spans="1:14" ht="12.75">
      <c r="A78" s="22" t="s">
        <v>49</v>
      </c>
      <c r="C78" s="47">
        <v>80600</v>
      </c>
      <c r="D78" s="47">
        <v>80600</v>
      </c>
      <c r="E78" s="21">
        <f t="shared" si="7"/>
        <v>0</v>
      </c>
      <c r="F78" s="56">
        <v>40300</v>
      </c>
      <c r="G78" s="56">
        <v>40300</v>
      </c>
      <c r="H78" s="16">
        <f t="shared" si="4"/>
        <v>0</v>
      </c>
      <c r="I78" s="47">
        <v>58300</v>
      </c>
      <c r="J78" s="47">
        <v>58300</v>
      </c>
      <c r="K78" s="21">
        <f t="shared" si="5"/>
        <v>0</v>
      </c>
      <c r="L78" s="20">
        <v>45000</v>
      </c>
      <c r="M78" s="20">
        <v>45000</v>
      </c>
      <c r="N78" s="21">
        <f t="shared" si="6"/>
        <v>0</v>
      </c>
    </row>
    <row r="79" spans="1:14" ht="12.75">
      <c r="A79" s="22" t="s">
        <v>50</v>
      </c>
      <c r="C79" s="47">
        <v>14800</v>
      </c>
      <c r="D79" s="47">
        <v>14800</v>
      </c>
      <c r="E79" s="21">
        <f t="shared" si="7"/>
        <v>0</v>
      </c>
      <c r="F79" s="56">
        <v>7400</v>
      </c>
      <c r="G79" s="56">
        <v>7400</v>
      </c>
      <c r="H79" s="16">
        <f t="shared" si="4"/>
        <v>0</v>
      </c>
      <c r="I79" s="47">
        <v>11600</v>
      </c>
      <c r="J79" s="47">
        <v>11600</v>
      </c>
      <c r="K79" s="21">
        <f t="shared" si="5"/>
        <v>0</v>
      </c>
      <c r="L79" s="20"/>
      <c r="M79" s="47"/>
      <c r="N79" s="21">
        <f t="shared" si="6"/>
      </c>
    </row>
    <row r="80" spans="1:14" ht="12.75">
      <c r="A80" s="14" t="s">
        <v>51</v>
      </c>
      <c r="C80" s="59">
        <v>48600</v>
      </c>
      <c r="D80" s="59">
        <v>48600</v>
      </c>
      <c r="E80" s="21">
        <f t="shared" si="7"/>
        <v>0</v>
      </c>
      <c r="F80" s="70">
        <v>24300</v>
      </c>
      <c r="G80" s="70">
        <v>24300</v>
      </c>
      <c r="H80" s="16">
        <f t="shared" si="4"/>
        <v>0</v>
      </c>
      <c r="I80" s="59">
        <v>34000</v>
      </c>
      <c r="J80" s="59">
        <v>34000</v>
      </c>
      <c r="K80" s="21">
        <f t="shared" si="5"/>
        <v>0</v>
      </c>
      <c r="L80" s="47"/>
      <c r="M80" s="47"/>
      <c r="N80" s="21">
        <f t="shared" si="6"/>
      </c>
    </row>
    <row r="81" spans="1:14" ht="12.75">
      <c r="A81" s="22" t="s">
        <v>52</v>
      </c>
      <c r="C81" s="59">
        <v>24200</v>
      </c>
      <c r="D81" s="59">
        <v>24200</v>
      </c>
      <c r="E81" s="21">
        <f t="shared" si="7"/>
        <v>0</v>
      </c>
      <c r="F81" s="70">
        <v>12100</v>
      </c>
      <c r="G81" s="70">
        <v>12100</v>
      </c>
      <c r="H81" s="16">
        <f t="shared" si="4"/>
        <v>0</v>
      </c>
      <c r="I81" s="59">
        <v>17800</v>
      </c>
      <c r="J81" s="59">
        <v>17800</v>
      </c>
      <c r="K81" s="21">
        <f t="shared" si="5"/>
        <v>0</v>
      </c>
      <c r="L81" s="20"/>
      <c r="M81" s="20"/>
      <c r="N81" s="21">
        <f t="shared" si="6"/>
      </c>
    </row>
    <row r="82" spans="1:14" ht="12.75">
      <c r="A82" s="22" t="s">
        <v>53</v>
      </c>
      <c r="C82" s="59">
        <v>60800</v>
      </c>
      <c r="D82" s="59">
        <v>60800</v>
      </c>
      <c r="E82" s="21">
        <f t="shared" si="7"/>
        <v>0</v>
      </c>
      <c r="F82" s="70">
        <v>30400</v>
      </c>
      <c r="G82" s="70">
        <v>30400</v>
      </c>
      <c r="H82" s="16">
        <f t="shared" si="4"/>
        <v>0</v>
      </c>
      <c r="I82" s="59">
        <v>44900</v>
      </c>
      <c r="J82" s="59">
        <v>44900</v>
      </c>
      <c r="K82" s="21">
        <f t="shared" si="5"/>
        <v>0</v>
      </c>
      <c r="L82" s="47">
        <v>36500</v>
      </c>
      <c r="M82" s="20">
        <v>31700</v>
      </c>
      <c r="N82" s="21">
        <f t="shared" si="6"/>
        <v>-0.13150684931506848</v>
      </c>
    </row>
    <row r="83" spans="1:14" ht="12.75">
      <c r="A83" s="23" t="s">
        <v>54</v>
      </c>
      <c r="C83" s="59">
        <v>44000</v>
      </c>
      <c r="D83" s="59">
        <v>44000</v>
      </c>
      <c r="E83" s="21">
        <f t="shared" si="7"/>
        <v>0</v>
      </c>
      <c r="F83" s="70">
        <v>22000</v>
      </c>
      <c r="G83" s="70">
        <v>22000</v>
      </c>
      <c r="H83" s="16">
        <f t="shared" si="4"/>
        <v>0</v>
      </c>
      <c r="I83" s="59">
        <v>47600</v>
      </c>
      <c r="J83" s="59">
        <v>47600</v>
      </c>
      <c r="K83" s="21">
        <f t="shared" si="5"/>
        <v>0</v>
      </c>
      <c r="L83" s="47"/>
      <c r="M83" s="47"/>
      <c r="N83" s="21">
        <f t="shared" si="6"/>
      </c>
    </row>
    <row r="84" spans="1:14" ht="12.75">
      <c r="A84" s="22" t="s">
        <v>55</v>
      </c>
      <c r="C84" s="59">
        <v>59000</v>
      </c>
      <c r="D84" s="59">
        <v>59000</v>
      </c>
      <c r="E84" s="21">
        <f t="shared" si="7"/>
        <v>0</v>
      </c>
      <c r="F84" s="70">
        <v>29500</v>
      </c>
      <c r="G84" s="70">
        <v>29500</v>
      </c>
      <c r="H84" s="16">
        <f t="shared" si="4"/>
        <v>0</v>
      </c>
      <c r="I84" s="59">
        <v>59000</v>
      </c>
      <c r="J84" s="59">
        <v>59000</v>
      </c>
      <c r="K84" s="21">
        <f aca="true" t="shared" si="8" ref="K84:K116">IF(I84&lt;&gt;0,IF(J84&lt;&gt;0,(J84-I84)/I84,""),"")</f>
        <v>0</v>
      </c>
      <c r="L84" s="20"/>
      <c r="M84" s="20"/>
      <c r="N84" s="21">
        <f t="shared" si="6"/>
      </c>
    </row>
    <row r="85" spans="1:14" ht="12.75">
      <c r="A85" s="22" t="s">
        <v>57</v>
      </c>
      <c r="C85" s="59">
        <v>23000</v>
      </c>
      <c r="D85" s="59">
        <v>22600</v>
      </c>
      <c r="E85" s="21">
        <f t="shared" si="7"/>
        <v>-0.017391304347826087</v>
      </c>
      <c r="F85" s="70">
        <v>11500</v>
      </c>
      <c r="G85" s="70">
        <v>11500</v>
      </c>
      <c r="H85" s="16">
        <f t="shared" si="4"/>
        <v>0</v>
      </c>
      <c r="I85" s="59">
        <v>20600</v>
      </c>
      <c r="J85" s="59">
        <v>20600</v>
      </c>
      <c r="K85" s="21">
        <f t="shared" si="8"/>
        <v>0</v>
      </c>
      <c r="L85" s="47">
        <v>14300</v>
      </c>
      <c r="M85" s="47">
        <v>14300</v>
      </c>
      <c r="N85" s="21">
        <f t="shared" si="6"/>
        <v>0</v>
      </c>
    </row>
    <row r="86" spans="1:14" ht="12.75">
      <c r="A86" s="22" t="s">
        <v>58</v>
      </c>
      <c r="C86" s="59">
        <v>40400</v>
      </c>
      <c r="D86" s="59">
        <v>40400</v>
      </c>
      <c r="E86" s="21">
        <f t="shared" si="7"/>
        <v>0</v>
      </c>
      <c r="F86" s="70">
        <v>20200</v>
      </c>
      <c r="G86" s="70">
        <v>20200</v>
      </c>
      <c r="H86" s="16">
        <f t="shared" si="4"/>
        <v>0</v>
      </c>
      <c r="I86" s="59">
        <v>68500</v>
      </c>
      <c r="J86" s="59">
        <v>68500</v>
      </c>
      <c r="K86" s="21">
        <f t="shared" si="8"/>
        <v>0</v>
      </c>
      <c r="L86" s="20"/>
      <c r="M86" s="47"/>
      <c r="N86" s="21">
        <f t="shared" si="6"/>
      </c>
    </row>
    <row r="87" spans="1:14" ht="12.75">
      <c r="A87" s="22" t="s">
        <v>232</v>
      </c>
      <c r="C87" s="59">
        <v>9200</v>
      </c>
      <c r="D87" s="59">
        <v>9200</v>
      </c>
      <c r="E87" s="21">
        <f t="shared" si="7"/>
        <v>0</v>
      </c>
      <c r="F87" s="70">
        <v>4600</v>
      </c>
      <c r="G87" s="70">
        <v>4600</v>
      </c>
      <c r="H87" s="16">
        <f t="shared" si="4"/>
        <v>0</v>
      </c>
      <c r="I87" s="59">
        <v>7875</v>
      </c>
      <c r="J87" s="59">
        <v>7875</v>
      </c>
      <c r="K87" s="21"/>
      <c r="L87" s="20">
        <v>4830</v>
      </c>
      <c r="M87" s="20">
        <v>4830</v>
      </c>
      <c r="N87" s="21">
        <f t="shared" si="6"/>
        <v>0</v>
      </c>
    </row>
    <row r="88" spans="1:14" ht="12.75">
      <c r="A88" s="24" t="s">
        <v>225</v>
      </c>
      <c r="C88" s="59">
        <v>22000</v>
      </c>
      <c r="D88" s="59">
        <v>22000</v>
      </c>
      <c r="E88" s="21">
        <f t="shared" si="7"/>
        <v>0</v>
      </c>
      <c r="F88" s="70">
        <v>11000</v>
      </c>
      <c r="G88" s="70">
        <v>11000</v>
      </c>
      <c r="H88" s="16">
        <f t="shared" si="4"/>
        <v>0</v>
      </c>
      <c r="I88" s="59">
        <v>22000</v>
      </c>
      <c r="J88" s="59">
        <v>22000</v>
      </c>
      <c r="K88" s="21">
        <f t="shared" si="8"/>
        <v>0</v>
      </c>
      <c r="L88" s="47">
        <v>10000</v>
      </c>
      <c r="M88" s="47">
        <v>11000</v>
      </c>
      <c r="N88" s="21">
        <f t="shared" si="6"/>
        <v>0.1</v>
      </c>
    </row>
    <row r="89" spans="1:14" ht="12.75">
      <c r="A89" s="24" t="s">
        <v>296</v>
      </c>
      <c r="C89" s="59"/>
      <c r="D89" s="59">
        <v>46000</v>
      </c>
      <c r="E89" s="21">
        <f t="shared" si="7"/>
      </c>
      <c r="F89" s="70"/>
      <c r="G89" s="70">
        <v>23000</v>
      </c>
      <c r="H89" s="16">
        <f t="shared" si="4"/>
      </c>
      <c r="I89" s="59"/>
      <c r="J89" s="59"/>
      <c r="K89" s="21"/>
      <c r="L89" s="47"/>
      <c r="M89" s="20"/>
      <c r="N89" s="21">
        <f t="shared" si="6"/>
      </c>
    </row>
    <row r="90" spans="1:14" ht="12.75">
      <c r="A90" s="14" t="s">
        <v>59</v>
      </c>
      <c r="C90" s="59">
        <v>8000</v>
      </c>
      <c r="D90" s="59">
        <v>8000</v>
      </c>
      <c r="E90" s="21">
        <f t="shared" si="7"/>
        <v>0</v>
      </c>
      <c r="F90" s="70">
        <v>4800</v>
      </c>
      <c r="G90" s="70">
        <v>4800</v>
      </c>
      <c r="H90" s="16">
        <f t="shared" si="4"/>
        <v>0</v>
      </c>
      <c r="I90" s="59">
        <v>7200</v>
      </c>
      <c r="J90" s="59">
        <v>7200</v>
      </c>
      <c r="K90" s="21">
        <f t="shared" si="8"/>
        <v>0</v>
      </c>
      <c r="L90" s="20"/>
      <c r="M90" s="47"/>
      <c r="N90" s="21">
        <f t="shared" si="6"/>
      </c>
    </row>
    <row r="91" spans="1:14" ht="12.75">
      <c r="A91" s="14" t="s">
        <v>61</v>
      </c>
      <c r="C91" s="59">
        <v>20200</v>
      </c>
      <c r="D91" s="59">
        <v>20200</v>
      </c>
      <c r="E91" s="21">
        <f t="shared" si="7"/>
        <v>0</v>
      </c>
      <c r="F91" s="70">
        <v>10100</v>
      </c>
      <c r="G91" s="70">
        <v>10100</v>
      </c>
      <c r="H91" s="16">
        <f t="shared" si="4"/>
        <v>0</v>
      </c>
      <c r="I91" s="41">
        <v>14600</v>
      </c>
      <c r="J91" s="41">
        <v>14600</v>
      </c>
      <c r="K91" s="21">
        <f t="shared" si="8"/>
        <v>0</v>
      </c>
      <c r="L91" s="20"/>
      <c r="M91" s="47"/>
      <c r="N91" s="21">
        <f t="shared" si="6"/>
      </c>
    </row>
    <row r="92" spans="1:14" ht="12.75">
      <c r="A92" s="14" t="s">
        <v>63</v>
      </c>
      <c r="C92" s="59">
        <v>84900</v>
      </c>
      <c r="D92" s="59">
        <v>84900</v>
      </c>
      <c r="E92" s="21">
        <f t="shared" si="7"/>
        <v>0</v>
      </c>
      <c r="F92" s="70">
        <v>35000</v>
      </c>
      <c r="G92" s="70">
        <v>35000</v>
      </c>
      <c r="H92" s="16">
        <f t="shared" si="4"/>
        <v>0</v>
      </c>
      <c r="I92" s="41"/>
      <c r="J92" s="41"/>
      <c r="K92" s="21">
        <f t="shared" si="8"/>
      </c>
      <c r="L92" s="41"/>
      <c r="M92" s="20"/>
      <c r="N92" s="21">
        <f t="shared" si="6"/>
      </c>
    </row>
    <row r="93" spans="1:14" ht="12.75">
      <c r="A93" s="14" t="s">
        <v>297</v>
      </c>
      <c r="C93" s="59"/>
      <c r="D93" s="59">
        <v>49000</v>
      </c>
      <c r="E93" s="21">
        <f t="shared" si="7"/>
      </c>
      <c r="F93" s="70"/>
      <c r="G93" s="70">
        <v>24500</v>
      </c>
      <c r="H93" s="16">
        <f t="shared" si="4"/>
      </c>
      <c r="I93" s="41"/>
      <c r="J93" s="41">
        <v>60000</v>
      </c>
      <c r="K93" s="21">
        <f t="shared" si="8"/>
      </c>
      <c r="L93" s="41"/>
      <c r="M93" s="20"/>
      <c r="N93" s="21">
        <f t="shared" si="6"/>
      </c>
    </row>
    <row r="94" spans="1:14" ht="12.75">
      <c r="A94" s="14" t="s">
        <v>68</v>
      </c>
      <c r="C94" s="59"/>
      <c r="D94" s="59"/>
      <c r="E94" s="21">
        <f t="shared" si="7"/>
      </c>
      <c r="F94" s="70">
        <v>4200</v>
      </c>
      <c r="G94" s="70">
        <v>4200</v>
      </c>
      <c r="H94" s="16">
        <f t="shared" si="4"/>
        <v>0</v>
      </c>
      <c r="I94" s="41">
        <v>6700</v>
      </c>
      <c r="J94" s="41">
        <v>6700</v>
      </c>
      <c r="K94" s="21">
        <f t="shared" si="8"/>
        <v>0</v>
      </c>
      <c r="L94" s="41"/>
      <c r="M94" s="41"/>
      <c r="N94" s="21">
        <f t="shared" si="6"/>
      </c>
    </row>
    <row r="95" spans="1:14" ht="12.75">
      <c r="A95" s="14" t="s">
        <v>69</v>
      </c>
      <c r="C95" s="59">
        <v>18100</v>
      </c>
      <c r="D95" s="59">
        <v>18100</v>
      </c>
      <c r="E95" s="21">
        <f t="shared" si="7"/>
        <v>0</v>
      </c>
      <c r="F95" s="41">
        <v>10100</v>
      </c>
      <c r="G95" s="41">
        <v>10100</v>
      </c>
      <c r="H95" s="16">
        <f t="shared" si="4"/>
        <v>0</v>
      </c>
      <c r="I95" s="59">
        <v>18100</v>
      </c>
      <c r="J95" s="41">
        <v>18100</v>
      </c>
      <c r="K95" s="21">
        <f t="shared" si="8"/>
        <v>0</v>
      </c>
      <c r="L95" s="59"/>
      <c r="M95" s="41"/>
      <c r="N95" s="21">
        <f t="shared" si="6"/>
      </c>
    </row>
    <row r="96" spans="1:14" ht="12.75">
      <c r="A96" s="14" t="s">
        <v>74</v>
      </c>
      <c r="C96" s="59">
        <v>27600</v>
      </c>
      <c r="D96" s="59">
        <v>27600</v>
      </c>
      <c r="E96" s="21">
        <f t="shared" si="7"/>
        <v>0</v>
      </c>
      <c r="F96" s="70">
        <v>13800</v>
      </c>
      <c r="G96" s="70">
        <v>13800</v>
      </c>
      <c r="H96" s="16">
        <f t="shared" si="4"/>
        <v>0</v>
      </c>
      <c r="I96" s="59">
        <v>25700</v>
      </c>
      <c r="J96" s="59">
        <v>25700</v>
      </c>
      <c r="K96" s="21">
        <f t="shared" si="8"/>
        <v>0</v>
      </c>
      <c r="L96" s="41">
        <v>15435</v>
      </c>
      <c r="M96" s="41">
        <v>15435</v>
      </c>
      <c r="N96" s="21">
        <f t="shared" si="6"/>
        <v>0</v>
      </c>
    </row>
    <row r="97" spans="1:14" ht="12.75">
      <c r="A97" s="14" t="s">
        <v>75</v>
      </c>
      <c r="C97" s="59">
        <v>15200</v>
      </c>
      <c r="D97" s="59">
        <v>15200</v>
      </c>
      <c r="E97" s="21">
        <f t="shared" si="7"/>
        <v>0</v>
      </c>
      <c r="F97" s="70">
        <v>7600</v>
      </c>
      <c r="G97" s="70">
        <v>7600</v>
      </c>
      <c r="H97" s="16">
        <f t="shared" si="4"/>
        <v>0</v>
      </c>
      <c r="I97" s="20">
        <v>13150</v>
      </c>
      <c r="J97" s="20">
        <v>13150</v>
      </c>
      <c r="K97" s="21">
        <f aca="true" t="shared" si="9" ref="K97:K109">IF(I97&lt;&gt;0,IF(J97&lt;&gt;0,(J97-I97)/I97,""),"")</f>
        <v>0</v>
      </c>
      <c r="L97" s="41">
        <v>8660</v>
      </c>
      <c r="M97" s="41">
        <v>8660</v>
      </c>
      <c r="N97" s="21">
        <f t="shared" si="6"/>
        <v>0</v>
      </c>
    </row>
    <row r="98" spans="1:14" ht="12.75">
      <c r="A98" s="14" t="s">
        <v>76</v>
      </c>
      <c r="C98" s="59">
        <v>24000</v>
      </c>
      <c r="D98" s="59">
        <v>24000</v>
      </c>
      <c r="E98" s="21">
        <f t="shared" si="7"/>
        <v>0</v>
      </c>
      <c r="F98" s="70">
        <v>12000</v>
      </c>
      <c r="G98" s="70">
        <v>12000</v>
      </c>
      <c r="H98" s="16">
        <f t="shared" si="4"/>
        <v>0</v>
      </c>
      <c r="I98" s="20">
        <v>22580</v>
      </c>
      <c r="J98" s="20">
        <v>22580</v>
      </c>
      <c r="K98" s="21">
        <f t="shared" si="9"/>
        <v>0</v>
      </c>
      <c r="L98" s="41">
        <v>13970</v>
      </c>
      <c r="M98" s="41">
        <v>13970</v>
      </c>
      <c r="N98" s="21">
        <f t="shared" si="6"/>
        <v>0</v>
      </c>
    </row>
    <row r="99" spans="1:14" ht="12.75">
      <c r="A99" s="14" t="s">
        <v>77</v>
      </c>
      <c r="C99" s="59">
        <v>28800</v>
      </c>
      <c r="D99" s="59">
        <v>28800</v>
      </c>
      <c r="E99" s="21">
        <f t="shared" si="7"/>
        <v>0</v>
      </c>
      <c r="F99" s="70">
        <v>14400</v>
      </c>
      <c r="G99" s="70">
        <v>14400</v>
      </c>
      <c r="H99" s="16">
        <f t="shared" si="4"/>
        <v>0</v>
      </c>
      <c r="I99" s="20">
        <v>25500</v>
      </c>
      <c r="J99" s="20">
        <v>25500</v>
      </c>
      <c r="K99" s="21">
        <f t="shared" si="9"/>
        <v>0</v>
      </c>
      <c r="L99" s="41"/>
      <c r="N99" s="21">
        <f>IF(L99&lt;&gt;0,IF(M98&lt;&gt;0,(M98-L99)/L99,""),"")</f>
      </c>
    </row>
    <row r="100" spans="1:14" ht="12.75">
      <c r="A100" s="14" t="s">
        <v>201</v>
      </c>
      <c r="C100" s="20"/>
      <c r="D100" s="20"/>
      <c r="E100" s="21">
        <f t="shared" si="7"/>
      </c>
      <c r="F100" s="56">
        <v>16750</v>
      </c>
      <c r="G100" s="56">
        <v>18000</v>
      </c>
      <c r="H100" s="16">
        <f t="shared" si="4"/>
        <v>0.07462686567164178</v>
      </c>
      <c r="I100" s="59">
        <v>33500</v>
      </c>
      <c r="J100" s="59">
        <v>36000</v>
      </c>
      <c r="K100" s="21">
        <f t="shared" si="9"/>
        <v>0.07462686567164178</v>
      </c>
      <c r="L100" s="41"/>
      <c r="M100" s="41"/>
      <c r="N100" s="21">
        <f t="shared" si="6"/>
      </c>
    </row>
    <row r="101" spans="1:14" ht="12.75">
      <c r="A101" s="24" t="s">
        <v>91</v>
      </c>
      <c r="B101" s="49"/>
      <c r="C101" s="59">
        <v>62000</v>
      </c>
      <c r="D101" s="59">
        <v>65000</v>
      </c>
      <c r="E101" s="21">
        <f t="shared" si="7"/>
        <v>0.04838709677419355</v>
      </c>
      <c r="F101" s="56">
        <v>31000</v>
      </c>
      <c r="G101" s="56">
        <v>32500</v>
      </c>
      <c r="H101" s="16">
        <f t="shared" si="4"/>
        <v>0.04838709677419355</v>
      </c>
      <c r="I101" s="59">
        <v>62800</v>
      </c>
      <c r="J101" s="59">
        <v>66000</v>
      </c>
      <c r="K101" s="21">
        <f t="shared" si="9"/>
        <v>0.050955414012738856</v>
      </c>
      <c r="L101" s="41"/>
      <c r="M101" s="41"/>
      <c r="N101" s="21">
        <f t="shared" si="6"/>
      </c>
    </row>
    <row r="102" spans="1:14" s="49" customFormat="1" ht="12.75">
      <c r="A102" s="24" t="s">
        <v>298</v>
      </c>
      <c r="C102" s="59">
        <v>31320</v>
      </c>
      <c r="D102" s="59">
        <v>31320</v>
      </c>
      <c r="E102" s="21">
        <f t="shared" si="7"/>
        <v>0</v>
      </c>
      <c r="F102" s="70">
        <v>16070</v>
      </c>
      <c r="G102" s="70">
        <v>16070</v>
      </c>
      <c r="H102" s="16">
        <f t="shared" si="4"/>
        <v>0</v>
      </c>
      <c r="I102" s="59">
        <v>28000</v>
      </c>
      <c r="J102" s="59">
        <v>28000</v>
      </c>
      <c r="K102" s="21">
        <f t="shared" si="9"/>
        <v>0</v>
      </c>
      <c r="L102" s="41">
        <v>16070</v>
      </c>
      <c r="M102" s="41">
        <v>16070</v>
      </c>
      <c r="N102" s="21">
        <f t="shared" si="6"/>
        <v>0</v>
      </c>
    </row>
    <row r="103" spans="1:14" ht="12.75">
      <c r="A103" s="22" t="s">
        <v>92</v>
      </c>
      <c r="C103" s="20">
        <v>64600</v>
      </c>
      <c r="D103" s="20">
        <v>67200</v>
      </c>
      <c r="E103" s="21">
        <f t="shared" si="7"/>
        <v>0.04024767801857585</v>
      </c>
      <c r="F103" s="56">
        <v>32300</v>
      </c>
      <c r="G103" s="56">
        <v>33600</v>
      </c>
      <c r="H103" s="16">
        <f t="shared" si="4"/>
        <v>0.04024767801857585</v>
      </c>
      <c r="I103" s="47">
        <v>70700</v>
      </c>
      <c r="J103" s="47">
        <v>73500</v>
      </c>
      <c r="K103" s="21">
        <f t="shared" si="9"/>
        <v>0.039603960396039604</v>
      </c>
      <c r="L103" s="41"/>
      <c r="M103" s="41"/>
      <c r="N103" s="21">
        <f t="shared" si="6"/>
      </c>
    </row>
    <row r="104" spans="1:14" ht="12.75">
      <c r="A104" s="22" t="s">
        <v>217</v>
      </c>
      <c r="C104" s="20">
        <v>19800</v>
      </c>
      <c r="D104" s="20">
        <v>19800</v>
      </c>
      <c r="E104" s="21">
        <f t="shared" si="7"/>
        <v>0</v>
      </c>
      <c r="F104" s="56">
        <v>9900</v>
      </c>
      <c r="G104" s="56">
        <v>9900</v>
      </c>
      <c r="H104" s="16">
        <f>IF(F104&lt;&gt;0,IF(G104&lt;&gt;0,(G104-F104)/F104,""),"")</f>
        <v>0</v>
      </c>
      <c r="I104" s="47">
        <v>21300</v>
      </c>
      <c r="J104" s="47">
        <v>21300</v>
      </c>
      <c r="K104" s="21">
        <f t="shared" si="9"/>
        <v>0</v>
      </c>
      <c r="L104" s="41"/>
      <c r="M104" s="41"/>
      <c r="N104" s="21">
        <f t="shared" si="6"/>
      </c>
    </row>
    <row r="105" spans="1:14" ht="12.75">
      <c r="A105" s="14" t="s">
        <v>71</v>
      </c>
      <c r="C105" s="59">
        <v>15400</v>
      </c>
      <c r="D105" s="59">
        <v>16400</v>
      </c>
      <c r="E105" s="21">
        <f t="shared" si="7"/>
        <v>0.06493506493506493</v>
      </c>
      <c r="F105" s="70">
        <v>7700</v>
      </c>
      <c r="G105" s="70">
        <v>8700</v>
      </c>
      <c r="H105" s="16">
        <f aca="true" t="shared" si="10" ref="H104:H166">IF(F105&lt;&gt;0,IF(G105&lt;&gt;0,(G105-F105)/F105,""),"")</f>
        <v>0.12987012987012986</v>
      </c>
      <c r="I105" s="59">
        <v>13000</v>
      </c>
      <c r="J105" s="59">
        <v>14000</v>
      </c>
      <c r="K105" s="21">
        <f t="shared" si="9"/>
        <v>0.07692307692307693</v>
      </c>
      <c r="L105" s="59">
        <v>8200</v>
      </c>
      <c r="M105" s="59">
        <v>9200</v>
      </c>
      <c r="N105" s="21">
        <f aca="true" t="shared" si="11" ref="N105:N168">IF(L105&lt;&gt;0,IF(M105&lt;&gt;0,(M105-L105)/L105,""),"")</f>
        <v>0.12195121951219512</v>
      </c>
    </row>
    <row r="106" spans="1:14" ht="12.75">
      <c r="A106" s="24" t="s">
        <v>72</v>
      </c>
      <c r="B106" s="1"/>
      <c r="C106" s="59">
        <v>10600</v>
      </c>
      <c r="D106" s="59">
        <v>10600</v>
      </c>
      <c r="E106" s="21">
        <f aca="true" t="shared" si="12" ref="E106:E168">IF(C106&lt;&gt;0,IF(D106&lt;&gt;0,(D106-C106)/C106,""),"")</f>
        <v>0</v>
      </c>
      <c r="F106" s="70">
        <v>5300</v>
      </c>
      <c r="G106" s="70">
        <v>5300</v>
      </c>
      <c r="H106" s="16">
        <f t="shared" si="10"/>
        <v>0</v>
      </c>
      <c r="I106" s="59">
        <v>8925</v>
      </c>
      <c r="J106" s="59">
        <v>8925</v>
      </c>
      <c r="K106" s="21">
        <f t="shared" si="9"/>
        <v>0</v>
      </c>
      <c r="L106" s="41">
        <v>5800</v>
      </c>
      <c r="M106" s="41">
        <v>5800</v>
      </c>
      <c r="N106" s="21">
        <f t="shared" si="11"/>
        <v>0</v>
      </c>
    </row>
    <row r="107" spans="1:14" ht="12.75">
      <c r="A107" s="24" t="s">
        <v>73</v>
      </c>
      <c r="C107" s="41">
        <v>19300</v>
      </c>
      <c r="D107" s="41">
        <v>20100</v>
      </c>
      <c r="E107" s="21">
        <f t="shared" si="12"/>
        <v>0.04145077720207254</v>
      </c>
      <c r="F107" s="70">
        <v>9600</v>
      </c>
      <c r="G107" s="70">
        <v>10000</v>
      </c>
      <c r="H107" s="16">
        <f t="shared" si="10"/>
        <v>0.041666666666666664</v>
      </c>
      <c r="I107" s="59">
        <v>16300</v>
      </c>
      <c r="J107" s="59">
        <v>17000</v>
      </c>
      <c r="K107" s="21">
        <f t="shared" si="9"/>
        <v>0.04294478527607362</v>
      </c>
      <c r="L107" s="41">
        <v>10700</v>
      </c>
      <c r="M107" s="41">
        <v>11100</v>
      </c>
      <c r="N107" s="21">
        <f t="shared" si="11"/>
        <v>0.037383177570093455</v>
      </c>
    </row>
    <row r="108" spans="1:14" ht="12.75">
      <c r="A108" s="14" t="s">
        <v>78</v>
      </c>
      <c r="C108" s="59">
        <v>36600</v>
      </c>
      <c r="D108" s="59">
        <v>36600</v>
      </c>
      <c r="E108" s="21">
        <f t="shared" si="12"/>
        <v>0</v>
      </c>
      <c r="F108" s="70">
        <v>18300</v>
      </c>
      <c r="G108" s="70">
        <v>18300</v>
      </c>
      <c r="H108" s="16">
        <f t="shared" si="10"/>
        <v>0</v>
      </c>
      <c r="I108" s="20">
        <v>32340</v>
      </c>
      <c r="J108" s="20">
        <v>32340</v>
      </c>
      <c r="K108" s="21">
        <f t="shared" si="9"/>
        <v>0</v>
      </c>
      <c r="L108" s="47"/>
      <c r="M108" s="41">
        <v>21000</v>
      </c>
      <c r="N108" s="21">
        <f t="shared" si="11"/>
      </c>
    </row>
    <row r="109" spans="1:14" ht="12.75">
      <c r="A109" s="14" t="s">
        <v>79</v>
      </c>
      <c r="C109" s="59">
        <v>75000</v>
      </c>
      <c r="D109" s="59">
        <v>75000</v>
      </c>
      <c r="E109" s="21">
        <f t="shared" si="12"/>
        <v>0</v>
      </c>
      <c r="F109" s="56">
        <v>37500</v>
      </c>
      <c r="G109" s="56">
        <v>37500</v>
      </c>
      <c r="H109" s="16">
        <f t="shared" si="10"/>
        <v>0</v>
      </c>
      <c r="I109" s="20">
        <v>80000</v>
      </c>
      <c r="J109" s="20">
        <v>83000</v>
      </c>
      <c r="K109" s="21">
        <f t="shared" si="9"/>
        <v>0.0375</v>
      </c>
      <c r="L109" s="20"/>
      <c r="M109" s="41">
        <v>53000</v>
      </c>
      <c r="N109" s="21">
        <f t="shared" si="11"/>
      </c>
    </row>
    <row r="110" spans="1:14" ht="12.75">
      <c r="A110" s="14" t="s">
        <v>328</v>
      </c>
      <c r="C110" s="59"/>
      <c r="D110" s="59">
        <v>61400</v>
      </c>
      <c r="E110" s="21">
        <f t="shared" si="12"/>
      </c>
      <c r="F110" s="56"/>
      <c r="G110" s="56">
        <v>30700</v>
      </c>
      <c r="H110" s="16">
        <f t="shared" si="10"/>
      </c>
      <c r="I110" s="20"/>
      <c r="J110" s="20">
        <v>76300</v>
      </c>
      <c r="K110" s="21"/>
      <c r="L110" s="20"/>
      <c r="M110" s="47"/>
      <c r="N110" s="21">
        <f t="shared" si="11"/>
      </c>
    </row>
    <row r="111" spans="1:14" ht="12.75">
      <c r="A111" s="14" t="s">
        <v>80</v>
      </c>
      <c r="C111" s="59">
        <v>29200</v>
      </c>
      <c r="D111" s="59">
        <v>29200</v>
      </c>
      <c r="E111" s="21">
        <f t="shared" si="12"/>
        <v>0</v>
      </c>
      <c r="F111" s="56">
        <v>14600</v>
      </c>
      <c r="G111" s="56">
        <v>14600</v>
      </c>
      <c r="H111" s="16">
        <f t="shared" si="10"/>
        <v>0</v>
      </c>
      <c r="I111" s="20">
        <v>24200</v>
      </c>
      <c r="J111" s="20">
        <v>24200</v>
      </c>
      <c r="K111" s="21">
        <f t="shared" si="8"/>
        <v>0</v>
      </c>
      <c r="L111" s="47">
        <v>17500</v>
      </c>
      <c r="M111" s="20">
        <v>17500</v>
      </c>
      <c r="N111" s="21">
        <f t="shared" si="11"/>
        <v>0</v>
      </c>
    </row>
    <row r="112" spans="1:14" ht="12.75">
      <c r="A112" s="14" t="s">
        <v>81</v>
      </c>
      <c r="C112" s="47">
        <v>134800</v>
      </c>
      <c r="D112" s="47">
        <v>134800</v>
      </c>
      <c r="E112" s="21">
        <f t="shared" si="12"/>
        <v>0</v>
      </c>
      <c r="F112" s="56">
        <v>63800</v>
      </c>
      <c r="G112" s="56">
        <v>63800</v>
      </c>
      <c r="H112" s="16">
        <f t="shared" si="10"/>
        <v>0</v>
      </c>
      <c r="I112" s="20"/>
      <c r="J112" s="20"/>
      <c r="K112" s="21">
        <f t="shared" si="8"/>
      </c>
      <c r="L112" s="20"/>
      <c r="M112" s="20"/>
      <c r="N112" s="21">
        <f t="shared" si="11"/>
      </c>
    </row>
    <row r="113" spans="1:14" ht="12.75">
      <c r="A113" s="14" t="s">
        <v>82</v>
      </c>
      <c r="C113" s="47">
        <v>44800</v>
      </c>
      <c r="D113" s="47">
        <v>44800</v>
      </c>
      <c r="E113" s="21">
        <f t="shared" si="12"/>
        <v>0</v>
      </c>
      <c r="F113" s="56">
        <v>22400</v>
      </c>
      <c r="G113" s="56">
        <v>22400</v>
      </c>
      <c r="H113" s="16">
        <f t="shared" si="10"/>
        <v>0</v>
      </c>
      <c r="I113" s="47">
        <v>57100</v>
      </c>
      <c r="J113" s="47">
        <v>57100</v>
      </c>
      <c r="K113" s="21">
        <f t="shared" si="8"/>
        <v>0</v>
      </c>
      <c r="L113" s="20"/>
      <c r="M113" s="47"/>
      <c r="N113" s="21">
        <f t="shared" si="11"/>
      </c>
    </row>
    <row r="114" spans="1:14" ht="12.75">
      <c r="A114" s="14" t="s">
        <v>84</v>
      </c>
      <c r="C114" s="47">
        <v>72000</v>
      </c>
      <c r="D114" s="47">
        <v>74000</v>
      </c>
      <c r="E114" s="21">
        <f t="shared" si="12"/>
        <v>0.027777777777777776</v>
      </c>
      <c r="F114" s="56">
        <v>36000</v>
      </c>
      <c r="G114" s="56">
        <v>37000</v>
      </c>
      <c r="H114" s="16">
        <f t="shared" si="10"/>
        <v>0.027777777777777776</v>
      </c>
      <c r="I114" s="20">
        <v>55000</v>
      </c>
      <c r="J114" s="20">
        <v>57000</v>
      </c>
      <c r="K114" s="21">
        <f t="shared" si="8"/>
        <v>0.03636363636363636</v>
      </c>
      <c r="L114" s="20"/>
      <c r="M114" s="20"/>
      <c r="N114" s="21">
        <f t="shared" si="11"/>
      </c>
    </row>
    <row r="115" spans="1:14" s="49" customFormat="1" ht="12.75">
      <c r="A115" s="24" t="s">
        <v>85</v>
      </c>
      <c r="C115" s="41">
        <v>63000</v>
      </c>
      <c r="D115" s="41">
        <v>63000</v>
      </c>
      <c r="E115" s="21">
        <f t="shared" si="12"/>
        <v>0</v>
      </c>
      <c r="F115" s="70">
        <v>31500</v>
      </c>
      <c r="G115" s="70">
        <v>31500</v>
      </c>
      <c r="H115" s="16">
        <f t="shared" si="10"/>
        <v>0</v>
      </c>
      <c r="I115" s="41">
        <v>71000</v>
      </c>
      <c r="J115" s="41">
        <v>71000</v>
      </c>
      <c r="K115" s="21">
        <f t="shared" si="8"/>
        <v>0</v>
      </c>
      <c r="L115" s="41"/>
      <c r="M115" s="41"/>
      <c r="N115" s="21">
        <f t="shared" si="11"/>
      </c>
    </row>
    <row r="116" spans="1:14" ht="12.75">
      <c r="A116" s="14" t="s">
        <v>233</v>
      </c>
      <c r="C116" s="20">
        <v>38600</v>
      </c>
      <c r="D116" s="20">
        <v>39200</v>
      </c>
      <c r="E116" s="21">
        <f t="shared" si="12"/>
        <v>0.015544041450777202</v>
      </c>
      <c r="F116" s="56">
        <v>19300</v>
      </c>
      <c r="G116" s="56">
        <v>19600</v>
      </c>
      <c r="H116" s="16">
        <f t="shared" si="10"/>
        <v>0.015544041450777202</v>
      </c>
      <c r="I116" s="20">
        <v>24500</v>
      </c>
      <c r="J116" s="20">
        <v>24800</v>
      </c>
      <c r="K116" s="21">
        <f t="shared" si="8"/>
        <v>0.012244897959183673</v>
      </c>
      <c r="L116" s="20"/>
      <c r="M116" s="20"/>
      <c r="N116" s="21">
        <f t="shared" si="11"/>
      </c>
    </row>
    <row r="117" spans="1:14" ht="12.75">
      <c r="A117" s="14" t="s">
        <v>86</v>
      </c>
      <c r="C117" s="20">
        <v>38600</v>
      </c>
      <c r="D117" s="20">
        <v>39200</v>
      </c>
      <c r="E117" s="21">
        <f t="shared" si="12"/>
        <v>0.015544041450777202</v>
      </c>
      <c r="F117" s="20">
        <v>19300</v>
      </c>
      <c r="G117" s="20">
        <v>19600</v>
      </c>
      <c r="H117" s="16">
        <f t="shared" si="10"/>
        <v>0.015544041450777202</v>
      </c>
      <c r="I117" s="20">
        <v>29000</v>
      </c>
      <c r="J117" s="20">
        <v>29500</v>
      </c>
      <c r="K117" s="21">
        <f>IF(I117&lt;&gt;0,IF(J117&lt;&gt;0,(J117-I117)/I117,""),"")</f>
        <v>0.017241379310344827</v>
      </c>
      <c r="L117" s="20"/>
      <c r="M117" s="20"/>
      <c r="N117" s="21">
        <f t="shared" si="11"/>
      </c>
    </row>
    <row r="118" spans="1:14" ht="12.75">
      <c r="A118" s="14" t="s">
        <v>299</v>
      </c>
      <c r="C118" s="20">
        <v>20000</v>
      </c>
      <c r="D118" s="20">
        <v>20000</v>
      </c>
      <c r="E118" s="21">
        <f t="shared" si="12"/>
        <v>0</v>
      </c>
      <c r="F118" s="140">
        <v>10000</v>
      </c>
      <c r="G118" s="140">
        <v>10000</v>
      </c>
      <c r="H118" s="16">
        <f t="shared" si="10"/>
        <v>0</v>
      </c>
      <c r="I118" s="20">
        <v>20000</v>
      </c>
      <c r="J118" s="20">
        <v>20000</v>
      </c>
      <c r="K118" s="21">
        <f aca="true" t="shared" si="13" ref="K118:K145">IF(I118&lt;&gt;0,IF(J118&lt;&gt;0,(J118-I118)/I118,""),"")</f>
        <v>0</v>
      </c>
      <c r="L118" s="20"/>
      <c r="M118" s="20"/>
      <c r="N118" s="21">
        <f t="shared" si="11"/>
      </c>
    </row>
    <row r="119" spans="1:14" ht="12.75">
      <c r="A119" s="14" t="s">
        <v>87</v>
      </c>
      <c r="C119" s="20"/>
      <c r="D119" s="20"/>
      <c r="E119" s="21">
        <f t="shared" si="12"/>
      </c>
      <c r="F119" s="56">
        <v>7000</v>
      </c>
      <c r="G119" s="56">
        <v>7000</v>
      </c>
      <c r="H119" s="16">
        <f t="shared" si="10"/>
        <v>0</v>
      </c>
      <c r="I119" s="20"/>
      <c r="J119" s="20"/>
      <c r="K119" s="21">
        <f t="shared" si="13"/>
      </c>
      <c r="L119" s="20"/>
      <c r="M119" s="20"/>
      <c r="N119" s="21">
        <f t="shared" si="11"/>
      </c>
    </row>
    <row r="120" spans="1:14" ht="12.75">
      <c r="A120" s="14" t="s">
        <v>234</v>
      </c>
      <c r="C120" s="20">
        <v>14200</v>
      </c>
      <c r="D120" s="20">
        <v>14200</v>
      </c>
      <c r="E120" s="21">
        <f t="shared" si="12"/>
        <v>0</v>
      </c>
      <c r="F120" s="56">
        <v>7100</v>
      </c>
      <c r="G120" s="56">
        <v>7100</v>
      </c>
      <c r="H120" s="16">
        <f t="shared" si="10"/>
        <v>0</v>
      </c>
      <c r="I120" s="20">
        <v>12030</v>
      </c>
      <c r="J120" s="20">
        <v>12030</v>
      </c>
      <c r="K120" s="21">
        <f t="shared" si="13"/>
        <v>0</v>
      </c>
      <c r="L120" s="20"/>
      <c r="M120" s="20"/>
      <c r="N120" s="21">
        <f t="shared" si="11"/>
      </c>
    </row>
    <row r="121" spans="1:14" ht="12.75">
      <c r="A121" s="14" t="s">
        <v>88</v>
      </c>
      <c r="C121" s="47"/>
      <c r="D121" s="47"/>
      <c r="E121" s="21">
        <f t="shared" si="12"/>
      </c>
      <c r="F121" s="56">
        <v>23500</v>
      </c>
      <c r="G121" s="56">
        <v>23500</v>
      </c>
      <c r="H121" s="16">
        <f t="shared" si="10"/>
        <v>0</v>
      </c>
      <c r="I121" s="20">
        <v>44000</v>
      </c>
      <c r="J121" s="20">
        <v>44000</v>
      </c>
      <c r="K121" s="21">
        <f t="shared" si="13"/>
        <v>0</v>
      </c>
      <c r="L121" s="20"/>
      <c r="M121" s="20"/>
      <c r="N121" s="21">
        <f t="shared" si="11"/>
      </c>
    </row>
    <row r="122" spans="1:14" ht="12.75">
      <c r="A122" s="14" t="s">
        <v>300</v>
      </c>
      <c r="C122" s="47">
        <v>11500</v>
      </c>
      <c r="D122" s="47"/>
      <c r="E122" s="21">
        <f t="shared" si="12"/>
      </c>
      <c r="F122" s="56">
        <v>5000</v>
      </c>
      <c r="G122" s="56">
        <v>6000</v>
      </c>
      <c r="H122" s="16">
        <f t="shared" si="10"/>
        <v>0.2</v>
      </c>
      <c r="I122" s="20">
        <v>8000</v>
      </c>
      <c r="J122" s="20">
        <v>8000</v>
      </c>
      <c r="K122" s="21">
        <f t="shared" si="13"/>
        <v>0</v>
      </c>
      <c r="L122" s="20"/>
      <c r="M122" s="20"/>
      <c r="N122" s="21">
        <f t="shared" si="11"/>
      </c>
    </row>
    <row r="123" spans="1:14" ht="12.75">
      <c r="A123" s="14" t="s">
        <v>235</v>
      </c>
      <c r="C123" s="47"/>
      <c r="D123" s="47"/>
      <c r="E123" s="21">
        <f t="shared" si="12"/>
      </c>
      <c r="F123" s="56">
        <v>36000</v>
      </c>
      <c r="G123" s="56">
        <v>36000</v>
      </c>
      <c r="H123" s="16">
        <f t="shared" si="10"/>
        <v>0</v>
      </c>
      <c r="I123" s="20"/>
      <c r="J123" s="20"/>
      <c r="K123" s="21">
        <f t="shared" si="13"/>
      </c>
      <c r="L123" s="20"/>
      <c r="M123" s="20"/>
      <c r="N123" s="21">
        <f t="shared" si="11"/>
      </c>
    </row>
    <row r="124" spans="1:14" ht="12.75">
      <c r="A124" s="14" t="s">
        <v>89</v>
      </c>
      <c r="C124" s="47">
        <v>44000</v>
      </c>
      <c r="D124" s="47">
        <v>44000</v>
      </c>
      <c r="E124" s="21">
        <f t="shared" si="12"/>
        <v>0</v>
      </c>
      <c r="F124" s="56">
        <v>22700</v>
      </c>
      <c r="G124" s="56">
        <v>22700</v>
      </c>
      <c r="H124" s="16">
        <f t="shared" si="10"/>
        <v>0</v>
      </c>
      <c r="I124" s="20">
        <v>39000</v>
      </c>
      <c r="J124" s="20">
        <v>39000</v>
      </c>
      <c r="K124" s="21">
        <f t="shared" si="13"/>
        <v>0</v>
      </c>
      <c r="L124" s="20"/>
      <c r="M124" s="20"/>
      <c r="N124" s="21">
        <f t="shared" si="11"/>
      </c>
    </row>
    <row r="125" spans="1:14" ht="12.75">
      <c r="A125" s="14" t="s">
        <v>90</v>
      </c>
      <c r="C125" s="47">
        <v>8000</v>
      </c>
      <c r="D125" s="47">
        <v>10000</v>
      </c>
      <c r="E125" s="21">
        <f t="shared" si="12"/>
        <v>0.25</v>
      </c>
      <c r="F125" s="56">
        <v>4000</v>
      </c>
      <c r="G125" s="56">
        <v>5000</v>
      </c>
      <c r="H125" s="16">
        <f t="shared" si="10"/>
        <v>0.25</v>
      </c>
      <c r="I125" s="20">
        <v>6000</v>
      </c>
      <c r="J125" s="20">
        <v>7000</v>
      </c>
      <c r="K125" s="21">
        <f t="shared" si="13"/>
        <v>0.16666666666666666</v>
      </c>
      <c r="L125" s="20"/>
      <c r="M125" s="20"/>
      <c r="N125" s="21">
        <f t="shared" si="11"/>
      </c>
    </row>
    <row r="126" spans="1:14" ht="12.75">
      <c r="A126" s="14" t="s">
        <v>301</v>
      </c>
      <c r="C126" s="47"/>
      <c r="D126" s="47">
        <v>38000</v>
      </c>
      <c r="E126" s="21">
        <f t="shared" si="12"/>
      </c>
      <c r="F126" s="56"/>
      <c r="G126" s="56">
        <v>19000</v>
      </c>
      <c r="H126" s="16">
        <f t="shared" si="10"/>
      </c>
      <c r="I126" s="20"/>
      <c r="J126" s="20">
        <v>36000</v>
      </c>
      <c r="K126" s="21">
        <f t="shared" si="13"/>
      </c>
      <c r="L126" s="20"/>
      <c r="M126" s="20"/>
      <c r="N126" s="21">
        <f t="shared" si="11"/>
      </c>
    </row>
    <row r="127" spans="1:14" ht="12.75">
      <c r="A127" s="14" t="s">
        <v>236</v>
      </c>
      <c r="C127" s="47"/>
      <c r="D127" s="47"/>
      <c r="E127" s="21">
        <f t="shared" si="12"/>
      </c>
      <c r="F127" s="56"/>
      <c r="G127" s="56"/>
      <c r="H127" s="16">
        <f t="shared" si="10"/>
      </c>
      <c r="I127" s="20"/>
      <c r="J127" s="20"/>
      <c r="K127" s="21">
        <f t="shared" si="13"/>
      </c>
      <c r="L127" s="20"/>
      <c r="M127" s="20"/>
      <c r="N127" s="21">
        <f t="shared" si="11"/>
      </c>
    </row>
    <row r="128" spans="1:14" ht="12.75">
      <c r="A128" s="14" t="s">
        <v>93</v>
      </c>
      <c r="C128" s="47">
        <v>59000</v>
      </c>
      <c r="D128" s="47">
        <v>61400</v>
      </c>
      <c r="E128" s="21">
        <f t="shared" si="12"/>
        <v>0.04067796610169491</v>
      </c>
      <c r="F128" s="56">
        <v>29500</v>
      </c>
      <c r="G128" s="56">
        <v>30700</v>
      </c>
      <c r="H128" s="16">
        <f t="shared" si="10"/>
        <v>0.04067796610169491</v>
      </c>
      <c r="I128" s="47">
        <v>72000</v>
      </c>
      <c r="J128" s="47">
        <v>76300</v>
      </c>
      <c r="K128" s="21">
        <f t="shared" si="13"/>
        <v>0.059722222222222225</v>
      </c>
      <c r="L128" s="20"/>
      <c r="M128" s="20"/>
      <c r="N128" s="21">
        <f t="shared" si="11"/>
      </c>
    </row>
    <row r="129" spans="1:14" ht="12.75">
      <c r="A129" s="14" t="s">
        <v>94</v>
      </c>
      <c r="C129" s="47">
        <v>70000</v>
      </c>
      <c r="D129" s="47">
        <v>74000</v>
      </c>
      <c r="E129" s="21">
        <f t="shared" si="12"/>
        <v>0.05714285714285714</v>
      </c>
      <c r="F129" s="56">
        <v>35000</v>
      </c>
      <c r="G129" s="56">
        <v>37000</v>
      </c>
      <c r="H129" s="16">
        <f t="shared" si="10"/>
        <v>0.05714285714285714</v>
      </c>
      <c r="I129" s="47">
        <v>95000</v>
      </c>
      <c r="J129" s="47">
        <v>100300</v>
      </c>
      <c r="K129" s="21">
        <f t="shared" si="13"/>
        <v>0.05578947368421053</v>
      </c>
      <c r="L129" s="47">
        <v>42000</v>
      </c>
      <c r="M129" s="20"/>
      <c r="N129" s="21">
        <f t="shared" si="11"/>
      </c>
    </row>
    <row r="130" spans="1:14" ht="12.75">
      <c r="A130" s="14" t="s">
        <v>95</v>
      </c>
      <c r="C130" s="20">
        <v>41000</v>
      </c>
      <c r="D130" s="20">
        <v>43300</v>
      </c>
      <c r="E130" s="21">
        <f t="shared" si="12"/>
        <v>0.05609756097560976</v>
      </c>
      <c r="F130" s="56">
        <v>20500</v>
      </c>
      <c r="G130" s="56">
        <v>21700</v>
      </c>
      <c r="H130" s="16">
        <f t="shared" si="10"/>
        <v>0.05853658536585366</v>
      </c>
      <c r="I130" s="20"/>
      <c r="J130" s="20"/>
      <c r="K130" s="21">
        <f t="shared" si="13"/>
      </c>
      <c r="L130" s="20"/>
      <c r="M130" s="20"/>
      <c r="N130" s="21">
        <f t="shared" si="11"/>
      </c>
    </row>
    <row r="131" spans="1:14" ht="12.75">
      <c r="A131" s="14" t="s">
        <v>96</v>
      </c>
      <c r="C131" s="47">
        <v>33600</v>
      </c>
      <c r="D131" s="47">
        <v>34100</v>
      </c>
      <c r="E131" s="21">
        <f t="shared" si="12"/>
        <v>0.01488095238095238</v>
      </c>
      <c r="F131" s="56">
        <v>16800</v>
      </c>
      <c r="G131" s="56">
        <v>17100</v>
      </c>
      <c r="H131" s="16">
        <f t="shared" si="10"/>
        <v>0.017857142857142856</v>
      </c>
      <c r="I131" s="47">
        <v>32500</v>
      </c>
      <c r="J131" s="47">
        <v>33000</v>
      </c>
      <c r="K131" s="21">
        <f t="shared" si="13"/>
        <v>0.015384615384615385</v>
      </c>
      <c r="L131" s="47">
        <v>22100</v>
      </c>
      <c r="M131" s="47">
        <v>22400</v>
      </c>
      <c r="N131" s="21">
        <f t="shared" si="11"/>
        <v>0.013574660633484163</v>
      </c>
    </row>
    <row r="132" spans="1:14" ht="12.75">
      <c r="A132" s="14" t="s">
        <v>97</v>
      </c>
      <c r="C132" s="47">
        <v>35000</v>
      </c>
      <c r="D132" s="47">
        <v>35000</v>
      </c>
      <c r="E132" s="21">
        <f t="shared" si="12"/>
        <v>0</v>
      </c>
      <c r="F132" s="56">
        <v>17000</v>
      </c>
      <c r="G132" s="56">
        <v>17000</v>
      </c>
      <c r="H132" s="16">
        <f t="shared" si="10"/>
        <v>0</v>
      </c>
      <c r="I132" s="47">
        <v>26000</v>
      </c>
      <c r="J132" s="47">
        <v>26000</v>
      </c>
      <c r="K132" s="21">
        <f t="shared" si="13"/>
        <v>0</v>
      </c>
      <c r="L132" s="47">
        <v>20000</v>
      </c>
      <c r="M132" s="20">
        <v>20000</v>
      </c>
      <c r="N132" s="21">
        <f t="shared" si="11"/>
        <v>0</v>
      </c>
    </row>
    <row r="133" spans="1:14" ht="12.75">
      <c r="A133" s="14" t="s">
        <v>195</v>
      </c>
      <c r="C133" s="47">
        <v>11400</v>
      </c>
      <c r="D133" s="47">
        <v>11400</v>
      </c>
      <c r="E133" s="21">
        <f t="shared" si="12"/>
        <v>0</v>
      </c>
      <c r="F133" s="56">
        <v>5700</v>
      </c>
      <c r="G133" s="56">
        <v>5700</v>
      </c>
      <c r="H133" s="16">
        <f t="shared" si="10"/>
        <v>0</v>
      </c>
      <c r="I133" s="47">
        <v>11000</v>
      </c>
      <c r="J133" s="47">
        <v>12700</v>
      </c>
      <c r="K133" s="21">
        <f t="shared" si="13"/>
        <v>0.15454545454545454</v>
      </c>
      <c r="L133" s="47">
        <v>6400</v>
      </c>
      <c r="M133" s="47">
        <v>6400</v>
      </c>
      <c r="N133" s="21">
        <f t="shared" si="11"/>
        <v>0</v>
      </c>
    </row>
    <row r="134" spans="1:14" ht="12.75">
      <c r="A134" s="14" t="s">
        <v>196</v>
      </c>
      <c r="C134" s="47">
        <v>20000</v>
      </c>
      <c r="D134" s="47">
        <v>22400</v>
      </c>
      <c r="E134" s="21">
        <f t="shared" si="12"/>
        <v>0.12</v>
      </c>
      <c r="F134" s="56">
        <v>10000</v>
      </c>
      <c r="G134" s="56">
        <v>11200</v>
      </c>
      <c r="H134" s="16">
        <f t="shared" si="10"/>
        <v>0.12</v>
      </c>
      <c r="I134" s="47">
        <v>19000</v>
      </c>
      <c r="J134" s="47">
        <v>22400</v>
      </c>
      <c r="K134" s="21">
        <f t="shared" si="13"/>
        <v>0.17894736842105263</v>
      </c>
      <c r="L134" s="47">
        <v>11200</v>
      </c>
      <c r="M134" s="47">
        <v>12500</v>
      </c>
      <c r="N134" s="21">
        <f t="shared" si="11"/>
        <v>0.11607142857142858</v>
      </c>
    </row>
    <row r="135" spans="1:14" ht="12.75">
      <c r="A135" s="14" t="s">
        <v>197</v>
      </c>
      <c r="C135" s="47">
        <v>24600</v>
      </c>
      <c r="D135" s="47">
        <v>25600</v>
      </c>
      <c r="E135" s="21">
        <f t="shared" si="12"/>
        <v>0.04065040650406504</v>
      </c>
      <c r="F135" s="56">
        <v>12300</v>
      </c>
      <c r="G135" s="56">
        <v>12800</v>
      </c>
      <c r="H135" s="16">
        <f t="shared" si="10"/>
        <v>0.04065040650406504</v>
      </c>
      <c r="I135" s="47">
        <v>23400</v>
      </c>
      <c r="J135" s="47">
        <v>27600</v>
      </c>
      <c r="K135" s="21">
        <f t="shared" si="13"/>
        <v>0.1794871794871795</v>
      </c>
      <c r="L135" s="47">
        <v>14400</v>
      </c>
      <c r="M135" s="47">
        <v>15000</v>
      </c>
      <c r="N135" s="21">
        <f t="shared" si="11"/>
        <v>0.041666666666666664</v>
      </c>
    </row>
    <row r="136" spans="1:14" ht="12.75">
      <c r="A136" s="14" t="s">
        <v>98</v>
      </c>
      <c r="C136" s="47"/>
      <c r="D136" s="47"/>
      <c r="E136" s="21">
        <f t="shared" si="12"/>
      </c>
      <c r="F136" s="56">
        <v>5500</v>
      </c>
      <c r="G136" s="56">
        <v>5500</v>
      </c>
      <c r="H136" s="16">
        <f t="shared" si="10"/>
        <v>0</v>
      </c>
      <c r="I136" s="20"/>
      <c r="J136" s="20"/>
      <c r="K136" s="21">
        <f t="shared" si="13"/>
      </c>
      <c r="L136" s="20"/>
      <c r="M136" s="47"/>
      <c r="N136" s="21">
        <f t="shared" si="11"/>
      </c>
    </row>
    <row r="137" spans="1:14" ht="12.75">
      <c r="A137" s="14" t="s">
        <v>99</v>
      </c>
      <c r="C137" s="47">
        <v>33200</v>
      </c>
      <c r="D137" s="47">
        <v>33200</v>
      </c>
      <c r="E137" s="21">
        <f t="shared" si="12"/>
        <v>0</v>
      </c>
      <c r="F137" s="56">
        <v>16600</v>
      </c>
      <c r="G137" s="56">
        <v>16600</v>
      </c>
      <c r="H137" s="16">
        <f t="shared" si="10"/>
        <v>0</v>
      </c>
      <c r="I137" s="47">
        <v>39000</v>
      </c>
      <c r="J137" s="47">
        <v>39000</v>
      </c>
      <c r="K137" s="21">
        <f t="shared" si="13"/>
        <v>0</v>
      </c>
      <c r="L137" s="20">
        <v>19100</v>
      </c>
      <c r="M137" s="47">
        <v>19100</v>
      </c>
      <c r="N137" s="21">
        <f t="shared" si="11"/>
        <v>0</v>
      </c>
    </row>
    <row r="138" spans="1:14" ht="12.75">
      <c r="A138" s="14" t="s">
        <v>100</v>
      </c>
      <c r="C138" s="47">
        <v>76000</v>
      </c>
      <c r="D138" s="47">
        <v>77200</v>
      </c>
      <c r="E138" s="21">
        <f t="shared" si="12"/>
        <v>0.015789473684210527</v>
      </c>
      <c r="F138" s="56">
        <v>38000</v>
      </c>
      <c r="G138" s="56">
        <v>38600</v>
      </c>
      <c r="H138" s="16">
        <f t="shared" si="10"/>
        <v>0.015789473684210527</v>
      </c>
      <c r="I138" s="47">
        <v>103500</v>
      </c>
      <c r="J138" s="47">
        <v>105000</v>
      </c>
      <c r="K138" s="21">
        <f t="shared" si="13"/>
        <v>0.014492753623188406</v>
      </c>
      <c r="L138" s="47">
        <v>46000</v>
      </c>
      <c r="M138" s="20">
        <v>46700</v>
      </c>
      <c r="N138" s="21">
        <f t="shared" si="11"/>
        <v>0.015217391304347827</v>
      </c>
    </row>
    <row r="139" spans="1:14" ht="12.75">
      <c r="A139" s="14" t="s">
        <v>179</v>
      </c>
      <c r="C139" s="47">
        <v>21800</v>
      </c>
      <c r="D139" s="47">
        <v>21800</v>
      </c>
      <c r="E139" s="21">
        <f t="shared" si="12"/>
        <v>0</v>
      </c>
      <c r="F139" s="56">
        <v>10900</v>
      </c>
      <c r="G139" s="56">
        <v>10900</v>
      </c>
      <c r="H139" s="16">
        <f t="shared" si="10"/>
        <v>0</v>
      </c>
      <c r="I139" s="47">
        <v>17500</v>
      </c>
      <c r="J139" s="47">
        <v>17500</v>
      </c>
      <c r="K139" s="21">
        <f t="shared" si="13"/>
        <v>0</v>
      </c>
      <c r="L139" s="47">
        <v>11700</v>
      </c>
      <c r="M139" s="20">
        <v>11700</v>
      </c>
      <c r="N139" s="21">
        <f t="shared" si="11"/>
        <v>0</v>
      </c>
    </row>
    <row r="140" spans="1:14" ht="12.75">
      <c r="A140" s="14" t="s">
        <v>101</v>
      </c>
      <c r="C140" s="47">
        <v>45900</v>
      </c>
      <c r="D140" s="47">
        <v>45800</v>
      </c>
      <c r="E140" s="21">
        <f t="shared" si="12"/>
        <v>-0.002178649237472767</v>
      </c>
      <c r="F140" s="56">
        <v>22900</v>
      </c>
      <c r="G140" s="56">
        <v>22900</v>
      </c>
      <c r="H140" s="16">
        <f t="shared" si="10"/>
        <v>0</v>
      </c>
      <c r="I140" s="47">
        <v>41600</v>
      </c>
      <c r="J140" s="47">
        <v>41600</v>
      </c>
      <c r="K140" s="21">
        <f t="shared" si="13"/>
        <v>0</v>
      </c>
      <c r="L140" s="47">
        <v>25800</v>
      </c>
      <c r="M140" s="47">
        <v>25800</v>
      </c>
      <c r="N140" s="21">
        <f t="shared" si="11"/>
        <v>0</v>
      </c>
    </row>
    <row r="141" spans="1:14" ht="12.75">
      <c r="A141" s="14" t="s">
        <v>102</v>
      </c>
      <c r="C141" s="47">
        <v>33600</v>
      </c>
      <c r="D141" s="47">
        <v>34000</v>
      </c>
      <c r="E141" s="21">
        <f t="shared" si="12"/>
        <v>0.011904761904761904</v>
      </c>
      <c r="F141" s="56">
        <v>16800</v>
      </c>
      <c r="G141" s="56">
        <v>17000</v>
      </c>
      <c r="H141" s="16">
        <f t="shared" si="10"/>
        <v>0.011904761904761904</v>
      </c>
      <c r="I141" s="47">
        <v>34500</v>
      </c>
      <c r="J141" s="47">
        <v>35000</v>
      </c>
      <c r="K141" s="21">
        <f t="shared" si="13"/>
        <v>0.014492753623188406</v>
      </c>
      <c r="L141" s="20">
        <v>19500</v>
      </c>
      <c r="M141" s="47">
        <v>19700</v>
      </c>
      <c r="N141" s="21">
        <f t="shared" si="11"/>
        <v>0.010256410256410256</v>
      </c>
    </row>
    <row r="142" spans="1:14" ht="12.75">
      <c r="A142" s="14" t="s">
        <v>103</v>
      </c>
      <c r="C142" s="47">
        <v>33300</v>
      </c>
      <c r="D142" s="47">
        <v>33300</v>
      </c>
      <c r="E142" s="21">
        <f t="shared" si="12"/>
        <v>0</v>
      </c>
      <c r="F142" s="56">
        <v>16650</v>
      </c>
      <c r="G142" s="56">
        <v>16650</v>
      </c>
      <c r="H142" s="16">
        <f t="shared" si="10"/>
        <v>0</v>
      </c>
      <c r="I142" s="47">
        <v>36100</v>
      </c>
      <c r="J142" s="47">
        <v>36100</v>
      </c>
      <c r="K142" s="21">
        <f t="shared" si="13"/>
        <v>0</v>
      </c>
      <c r="L142" s="47">
        <v>21400</v>
      </c>
      <c r="M142" s="47">
        <v>21400</v>
      </c>
      <c r="N142" s="21">
        <f t="shared" si="11"/>
        <v>0</v>
      </c>
    </row>
    <row r="143" spans="1:14" ht="12.75">
      <c r="A143" s="14" t="s">
        <v>104</v>
      </c>
      <c r="C143" s="47">
        <v>40600</v>
      </c>
      <c r="D143" s="47">
        <v>40600</v>
      </c>
      <c r="E143" s="21">
        <f t="shared" si="12"/>
        <v>0</v>
      </c>
      <c r="F143" s="56">
        <v>20300</v>
      </c>
      <c r="G143" s="56">
        <v>20300</v>
      </c>
      <c r="H143" s="16">
        <f t="shared" si="10"/>
        <v>0</v>
      </c>
      <c r="I143" s="47">
        <v>33800</v>
      </c>
      <c r="J143" s="47">
        <v>33800</v>
      </c>
      <c r="K143" s="21">
        <f t="shared" si="13"/>
        <v>0</v>
      </c>
      <c r="L143" s="20"/>
      <c r="M143" s="20"/>
      <c r="N143" s="21">
        <f t="shared" si="11"/>
      </c>
    </row>
    <row r="144" spans="1:14" ht="12.75">
      <c r="A144" s="14" t="s">
        <v>105</v>
      </c>
      <c r="C144" s="47">
        <v>26400</v>
      </c>
      <c r="D144" s="47">
        <v>26400</v>
      </c>
      <c r="E144" s="21">
        <f t="shared" si="12"/>
        <v>0</v>
      </c>
      <c r="F144" s="56">
        <v>13200</v>
      </c>
      <c r="G144" s="56">
        <v>13200</v>
      </c>
      <c r="H144" s="16">
        <f t="shared" si="10"/>
        <v>0</v>
      </c>
      <c r="I144" s="47">
        <v>25000</v>
      </c>
      <c r="J144" s="47">
        <v>25000</v>
      </c>
      <c r="K144" s="21">
        <f t="shared" si="13"/>
        <v>0</v>
      </c>
      <c r="L144" s="20"/>
      <c r="M144" s="47"/>
      <c r="N144" s="21">
        <f t="shared" si="11"/>
      </c>
    </row>
    <row r="145" spans="1:14" ht="12.75">
      <c r="A145" s="14" t="s">
        <v>327</v>
      </c>
      <c r="C145" s="47"/>
      <c r="D145" s="47">
        <v>54000</v>
      </c>
      <c r="E145" s="21">
        <f t="shared" si="12"/>
      </c>
      <c r="F145" s="56"/>
      <c r="G145" s="56">
        <v>27000</v>
      </c>
      <c r="H145" s="16">
        <f t="shared" si="10"/>
      </c>
      <c r="I145" s="47"/>
      <c r="J145" s="47">
        <v>38000</v>
      </c>
      <c r="K145" s="21">
        <f t="shared" si="13"/>
      </c>
      <c r="L145" s="20"/>
      <c r="M145" s="20"/>
      <c r="N145" s="21">
        <f t="shared" si="11"/>
      </c>
    </row>
    <row r="146" spans="1:14" ht="12.75">
      <c r="A146" s="14" t="s">
        <v>107</v>
      </c>
      <c r="C146" s="47">
        <v>53000</v>
      </c>
      <c r="D146" s="47">
        <v>53000</v>
      </c>
      <c r="E146" s="21">
        <f t="shared" si="12"/>
        <v>0</v>
      </c>
      <c r="F146" s="56">
        <v>26500</v>
      </c>
      <c r="G146" s="56">
        <v>26500</v>
      </c>
      <c r="H146" s="16">
        <f t="shared" si="10"/>
        <v>0</v>
      </c>
      <c r="I146" s="47">
        <v>41500</v>
      </c>
      <c r="J146" s="47">
        <v>41000</v>
      </c>
      <c r="K146" s="21">
        <f>IF(I146&lt;&gt;0,IF(J146&lt;&gt;0,(J146-I146)/I146,""),"")</f>
        <v>-0.012048192771084338</v>
      </c>
      <c r="L146" s="47">
        <v>28800</v>
      </c>
      <c r="M146" s="20">
        <v>28800</v>
      </c>
      <c r="N146" s="21">
        <f t="shared" si="11"/>
        <v>0</v>
      </c>
    </row>
    <row r="147" spans="1:14" ht="12.75">
      <c r="A147" s="24" t="s">
        <v>108</v>
      </c>
      <c r="C147" s="47">
        <v>15225</v>
      </c>
      <c r="D147" s="47">
        <v>16140</v>
      </c>
      <c r="E147" s="21">
        <f t="shared" si="12"/>
        <v>0.060098522167487685</v>
      </c>
      <c r="F147" s="56">
        <v>7650</v>
      </c>
      <c r="G147" s="56">
        <v>8110</v>
      </c>
      <c r="H147" s="16">
        <f t="shared" si="10"/>
        <v>0.06013071895424837</v>
      </c>
      <c r="I147" s="47">
        <v>15120</v>
      </c>
      <c r="J147" s="47">
        <v>16030</v>
      </c>
      <c r="K147" s="21">
        <f>IF(I147&lt;&gt;0,IF(J147&lt;&gt;0,(J147-I147)/I147,""),"")</f>
        <v>0.06018518518518518</v>
      </c>
      <c r="L147" s="20">
        <v>9650</v>
      </c>
      <c r="M147" s="20"/>
      <c r="N147" s="21">
        <f t="shared" si="11"/>
      </c>
    </row>
    <row r="148" spans="1:14" ht="12.75">
      <c r="A148" s="14" t="s">
        <v>211</v>
      </c>
      <c r="C148" s="47">
        <v>15225</v>
      </c>
      <c r="D148" s="47">
        <v>16140</v>
      </c>
      <c r="E148" s="21">
        <f t="shared" si="12"/>
        <v>0.060098522167487685</v>
      </c>
      <c r="F148" s="56">
        <v>7650</v>
      </c>
      <c r="G148" s="56">
        <v>8110</v>
      </c>
      <c r="H148" s="16">
        <f t="shared" si="10"/>
        <v>0.06013071895424837</v>
      </c>
      <c r="I148" s="47">
        <v>15120</v>
      </c>
      <c r="J148" s="47">
        <v>16030</v>
      </c>
      <c r="K148" s="21">
        <f aca="true" t="shared" si="14" ref="K148:K172">IF(I148&lt;&gt;0,IF(J148&lt;&gt;0,(J148-I148)/I148,""),"")</f>
        <v>0.06018518518518518</v>
      </c>
      <c r="L148" s="20">
        <v>9650</v>
      </c>
      <c r="M148" s="47"/>
      <c r="N148" s="21">
        <f t="shared" si="11"/>
      </c>
    </row>
    <row r="149" spans="1:14" ht="12.75">
      <c r="A149" s="14" t="s">
        <v>242</v>
      </c>
      <c r="C149" s="47">
        <v>22000</v>
      </c>
      <c r="D149" s="47">
        <v>22000</v>
      </c>
      <c r="E149" s="21">
        <f t="shared" si="12"/>
        <v>0</v>
      </c>
      <c r="F149" s="56">
        <v>11000</v>
      </c>
      <c r="G149" s="56">
        <v>11000</v>
      </c>
      <c r="H149" s="16">
        <f t="shared" si="10"/>
        <v>0</v>
      </c>
      <c r="I149" s="47">
        <v>24200</v>
      </c>
      <c r="J149" s="47">
        <v>24200</v>
      </c>
      <c r="K149" s="21">
        <f t="shared" si="14"/>
        <v>0</v>
      </c>
      <c r="L149" s="20">
        <v>13750</v>
      </c>
      <c r="M149" s="20">
        <v>13750</v>
      </c>
      <c r="N149" s="21">
        <f t="shared" si="11"/>
        <v>0</v>
      </c>
    </row>
    <row r="150" spans="1:14" ht="12.75">
      <c r="A150" s="14" t="s">
        <v>109</v>
      </c>
      <c r="C150" s="47">
        <v>52600</v>
      </c>
      <c r="D150" s="47">
        <v>52600</v>
      </c>
      <c r="E150" s="21">
        <f t="shared" si="12"/>
        <v>0</v>
      </c>
      <c r="F150" s="56">
        <v>26300</v>
      </c>
      <c r="G150" s="56">
        <v>26300</v>
      </c>
      <c r="H150" s="16">
        <f t="shared" si="10"/>
        <v>0</v>
      </c>
      <c r="I150" s="47">
        <v>47250</v>
      </c>
      <c r="J150" s="47">
        <v>47250</v>
      </c>
      <c r="K150" s="21">
        <f t="shared" si="14"/>
        <v>0</v>
      </c>
      <c r="L150" s="20"/>
      <c r="M150" s="20"/>
      <c r="N150" s="21">
        <f t="shared" si="11"/>
      </c>
    </row>
    <row r="151" spans="1:14" ht="12.75">
      <c r="A151" s="14" t="s">
        <v>110</v>
      </c>
      <c r="C151" s="47">
        <v>27600</v>
      </c>
      <c r="D151" s="47">
        <v>27600</v>
      </c>
      <c r="E151" s="21">
        <f t="shared" si="12"/>
        <v>0</v>
      </c>
      <c r="F151" s="56">
        <v>13800</v>
      </c>
      <c r="G151" s="56">
        <v>13800</v>
      </c>
      <c r="H151" s="16">
        <f t="shared" si="10"/>
        <v>0</v>
      </c>
      <c r="I151" s="47">
        <v>22000</v>
      </c>
      <c r="J151" s="47">
        <v>22000</v>
      </c>
      <c r="K151" s="21">
        <f t="shared" si="14"/>
        <v>0</v>
      </c>
      <c r="L151" s="47">
        <v>14300</v>
      </c>
      <c r="M151" s="20">
        <v>14300</v>
      </c>
      <c r="N151" s="21">
        <f t="shared" si="11"/>
        <v>0</v>
      </c>
    </row>
    <row r="152" spans="1:14" ht="12.75">
      <c r="A152" s="14" t="s">
        <v>111</v>
      </c>
      <c r="C152" s="47">
        <v>30800</v>
      </c>
      <c r="D152" s="47">
        <v>30800</v>
      </c>
      <c r="E152" s="21">
        <f t="shared" si="12"/>
        <v>0</v>
      </c>
      <c r="F152" s="56">
        <v>15400</v>
      </c>
      <c r="G152" s="56">
        <v>15400</v>
      </c>
      <c r="H152" s="16">
        <f t="shared" si="10"/>
        <v>0</v>
      </c>
      <c r="I152" s="47">
        <v>30500</v>
      </c>
      <c r="J152" s="47">
        <v>30500</v>
      </c>
      <c r="K152" s="21">
        <f t="shared" si="14"/>
        <v>0</v>
      </c>
      <c r="L152" s="47">
        <v>19000</v>
      </c>
      <c r="M152" s="20">
        <v>19000</v>
      </c>
      <c r="N152" s="21">
        <f t="shared" si="11"/>
        <v>0</v>
      </c>
    </row>
    <row r="153" spans="1:14" ht="12.75">
      <c r="A153" s="14" t="s">
        <v>112</v>
      </c>
      <c r="C153" s="47">
        <v>88000</v>
      </c>
      <c r="D153" s="47">
        <v>90000</v>
      </c>
      <c r="E153" s="21">
        <f t="shared" si="12"/>
        <v>0.022727272727272728</v>
      </c>
      <c r="F153" s="56">
        <v>44000</v>
      </c>
      <c r="G153" s="56">
        <v>45000</v>
      </c>
      <c r="H153" s="16">
        <f t="shared" si="10"/>
        <v>0.022727272727272728</v>
      </c>
      <c r="I153" s="47">
        <v>79000</v>
      </c>
      <c r="J153" s="47">
        <v>82000</v>
      </c>
      <c r="K153" s="21">
        <f t="shared" si="14"/>
        <v>0.0379746835443038</v>
      </c>
      <c r="L153" s="47">
        <v>48500</v>
      </c>
      <c r="M153" s="47">
        <v>50000</v>
      </c>
      <c r="N153" s="21">
        <f t="shared" si="11"/>
        <v>0.030927835051546393</v>
      </c>
    </row>
    <row r="154" spans="1:14" ht="12.75">
      <c r="A154" s="14" t="s">
        <v>237</v>
      </c>
      <c r="C154" s="47">
        <v>14000</v>
      </c>
      <c r="D154" s="47">
        <v>14000</v>
      </c>
      <c r="E154" s="21">
        <f t="shared" si="12"/>
        <v>0</v>
      </c>
      <c r="F154" s="56">
        <v>7000</v>
      </c>
      <c r="G154" s="56">
        <v>7000</v>
      </c>
      <c r="H154" s="16">
        <f t="shared" si="10"/>
        <v>0</v>
      </c>
      <c r="I154" s="47">
        <v>12500</v>
      </c>
      <c r="J154" s="47">
        <v>12500</v>
      </c>
      <c r="K154" s="21">
        <f t="shared" si="14"/>
        <v>0</v>
      </c>
      <c r="L154" s="47"/>
      <c r="M154" s="47"/>
      <c r="N154" s="21">
        <f t="shared" si="11"/>
      </c>
    </row>
    <row r="155" spans="1:14" ht="12.75">
      <c r="A155" s="14" t="s">
        <v>113</v>
      </c>
      <c r="C155" s="47">
        <v>22100</v>
      </c>
      <c r="D155" s="47">
        <v>22100</v>
      </c>
      <c r="E155" s="21">
        <f t="shared" si="12"/>
        <v>0</v>
      </c>
      <c r="F155" s="56">
        <v>10100</v>
      </c>
      <c r="G155" s="56">
        <v>10100</v>
      </c>
      <c r="H155" s="16">
        <f t="shared" si="10"/>
        <v>0</v>
      </c>
      <c r="I155" s="47">
        <v>16800</v>
      </c>
      <c r="J155" s="47">
        <v>16800</v>
      </c>
      <c r="K155" s="21">
        <f t="shared" si="14"/>
        <v>0</v>
      </c>
      <c r="L155" s="47">
        <v>12500</v>
      </c>
      <c r="M155" s="47">
        <v>12500</v>
      </c>
      <c r="N155" s="21">
        <f t="shared" si="11"/>
        <v>0</v>
      </c>
    </row>
    <row r="156" spans="1:14" ht="12.75">
      <c r="A156" s="24" t="s">
        <v>114</v>
      </c>
      <c r="C156" s="41">
        <v>29400</v>
      </c>
      <c r="D156" s="41">
        <v>30400</v>
      </c>
      <c r="E156" s="21">
        <f t="shared" si="12"/>
        <v>0.034013605442176874</v>
      </c>
      <c r="F156" s="56">
        <v>14700</v>
      </c>
      <c r="G156" s="56">
        <v>15200</v>
      </c>
      <c r="H156" s="16">
        <f t="shared" si="10"/>
        <v>0.034013605442176874</v>
      </c>
      <c r="I156" s="41">
        <v>37400</v>
      </c>
      <c r="J156" s="41">
        <v>39300</v>
      </c>
      <c r="K156" s="21">
        <f t="shared" si="14"/>
        <v>0.05080213903743316</v>
      </c>
      <c r="L156" s="41">
        <v>18600</v>
      </c>
      <c r="M156" s="47">
        <v>19300</v>
      </c>
      <c r="N156" s="21">
        <f t="shared" si="11"/>
        <v>0.03763440860215054</v>
      </c>
    </row>
    <row r="157" spans="1:14" ht="12.75">
      <c r="A157" s="24" t="s">
        <v>116</v>
      </c>
      <c r="C157" s="41"/>
      <c r="D157" s="41"/>
      <c r="E157" s="21">
        <f t="shared" si="12"/>
      </c>
      <c r="F157" s="56">
        <v>4650</v>
      </c>
      <c r="G157" s="56">
        <v>4650</v>
      </c>
      <c r="H157" s="16">
        <f t="shared" si="10"/>
        <v>0</v>
      </c>
      <c r="I157" s="41">
        <v>7910</v>
      </c>
      <c r="J157" s="41">
        <v>7910</v>
      </c>
      <c r="K157" s="21">
        <f t="shared" si="14"/>
        <v>0</v>
      </c>
      <c r="L157" s="41"/>
      <c r="M157" s="47"/>
      <c r="N157" s="21">
        <f t="shared" si="11"/>
      </c>
    </row>
    <row r="158" spans="1:14" ht="12.75">
      <c r="A158" s="14" t="s">
        <v>117</v>
      </c>
      <c r="C158" s="47">
        <v>61200</v>
      </c>
      <c r="D158" s="47">
        <v>61200</v>
      </c>
      <c r="E158" s="21">
        <f t="shared" si="12"/>
        <v>0</v>
      </c>
      <c r="F158" s="56">
        <v>30600</v>
      </c>
      <c r="G158" s="56">
        <v>30600</v>
      </c>
      <c r="H158" s="16">
        <f t="shared" si="10"/>
        <v>0</v>
      </c>
      <c r="I158" s="47">
        <v>57500</v>
      </c>
      <c r="J158" s="47">
        <v>57500</v>
      </c>
      <c r="K158" s="21">
        <f t="shared" si="14"/>
        <v>0</v>
      </c>
      <c r="L158" s="20"/>
      <c r="M158" s="41"/>
      <c r="N158" s="21">
        <f t="shared" si="11"/>
      </c>
    </row>
    <row r="159" spans="1:14" ht="12.75">
      <c r="A159" s="14" t="s">
        <v>118</v>
      </c>
      <c r="C159" s="47">
        <v>74000</v>
      </c>
      <c r="D159" s="47">
        <v>74000</v>
      </c>
      <c r="E159" s="21">
        <f t="shared" si="12"/>
        <v>0</v>
      </c>
      <c r="F159" s="56">
        <v>37000</v>
      </c>
      <c r="G159" s="56">
        <v>37000</v>
      </c>
      <c r="H159" s="16">
        <f t="shared" si="10"/>
        <v>0</v>
      </c>
      <c r="I159" s="47">
        <v>73000</v>
      </c>
      <c r="J159" s="47">
        <v>73000</v>
      </c>
      <c r="K159" s="21">
        <f t="shared" si="14"/>
        <v>0</v>
      </c>
      <c r="L159" s="20"/>
      <c r="M159" s="41"/>
      <c r="N159" s="21">
        <f t="shared" si="11"/>
      </c>
    </row>
    <row r="160" spans="1:14" ht="12.75">
      <c r="A160" s="14" t="s">
        <v>302</v>
      </c>
      <c r="C160" s="47"/>
      <c r="D160" s="47"/>
      <c r="E160" s="21">
        <f t="shared" si="12"/>
      </c>
      <c r="F160" s="56"/>
      <c r="G160" s="56">
        <v>6000</v>
      </c>
      <c r="H160" s="16">
        <f t="shared" si="10"/>
      </c>
      <c r="I160" s="47"/>
      <c r="J160" s="47">
        <v>10000</v>
      </c>
      <c r="K160" s="21">
        <f t="shared" si="14"/>
      </c>
      <c r="L160" s="20"/>
      <c r="M160" s="20"/>
      <c r="N160" s="21">
        <f t="shared" si="11"/>
      </c>
    </row>
    <row r="161" spans="1:14" ht="12.75">
      <c r="A161" s="14" t="s">
        <v>119</v>
      </c>
      <c r="C161" s="47">
        <v>22400</v>
      </c>
      <c r="D161" s="47">
        <v>23000</v>
      </c>
      <c r="E161" s="21">
        <f t="shared" si="12"/>
        <v>0.026785714285714284</v>
      </c>
      <c r="F161" s="56">
        <v>11200</v>
      </c>
      <c r="G161" s="56">
        <v>11500</v>
      </c>
      <c r="H161" s="16">
        <f t="shared" si="10"/>
        <v>0.026785714285714284</v>
      </c>
      <c r="I161" s="47">
        <v>19100</v>
      </c>
      <c r="J161" s="47">
        <v>19600</v>
      </c>
      <c r="K161" s="21">
        <f t="shared" si="14"/>
        <v>0.02617801047120419</v>
      </c>
      <c r="L161" s="20"/>
      <c r="M161" s="20"/>
      <c r="N161" s="21">
        <f t="shared" si="11"/>
      </c>
    </row>
    <row r="162" spans="1:14" ht="12.75">
      <c r="A162" s="14" t="s">
        <v>120</v>
      </c>
      <c r="C162" s="47">
        <v>15200</v>
      </c>
      <c r="D162" s="47">
        <v>15200</v>
      </c>
      <c r="E162" s="21">
        <f t="shared" si="12"/>
        <v>0</v>
      </c>
      <c r="F162" s="56">
        <v>7600</v>
      </c>
      <c r="G162" s="56">
        <v>7600</v>
      </c>
      <c r="H162" s="16">
        <f t="shared" si="10"/>
        <v>0</v>
      </c>
      <c r="I162" s="47">
        <v>12920</v>
      </c>
      <c r="J162" s="47">
        <v>12900</v>
      </c>
      <c r="K162" s="21">
        <f t="shared" si="14"/>
        <v>-0.0015479876160990713</v>
      </c>
      <c r="L162" s="20"/>
      <c r="M162" s="20"/>
      <c r="N162" s="21">
        <f t="shared" si="11"/>
      </c>
    </row>
    <row r="163" spans="1:14" ht="12.75">
      <c r="A163" s="14" t="s">
        <v>124</v>
      </c>
      <c r="C163" s="59">
        <v>61920</v>
      </c>
      <c r="D163" s="59">
        <v>61920</v>
      </c>
      <c r="E163" s="21">
        <f t="shared" si="12"/>
        <v>0</v>
      </c>
      <c r="F163" s="70">
        <v>30960</v>
      </c>
      <c r="G163" s="70">
        <v>30960</v>
      </c>
      <c r="H163" s="16">
        <f t="shared" si="10"/>
        <v>0</v>
      </c>
      <c r="I163" s="47">
        <v>56858</v>
      </c>
      <c r="J163" s="47">
        <v>56858</v>
      </c>
      <c r="K163" s="21">
        <f t="shared" si="14"/>
        <v>0</v>
      </c>
      <c r="L163" s="47">
        <v>37958</v>
      </c>
      <c r="M163" s="20">
        <v>37958</v>
      </c>
      <c r="N163" s="21">
        <f t="shared" si="11"/>
        <v>0</v>
      </c>
    </row>
    <row r="164" spans="1:14" ht="12.75">
      <c r="A164" s="14" t="s">
        <v>127</v>
      </c>
      <c r="C164" s="41">
        <v>47000</v>
      </c>
      <c r="D164" s="41">
        <v>47000</v>
      </c>
      <c r="E164" s="21">
        <f t="shared" si="12"/>
        <v>0</v>
      </c>
      <c r="F164" s="70">
        <v>23500</v>
      </c>
      <c r="G164" s="70">
        <v>23500</v>
      </c>
      <c r="H164" s="16">
        <f t="shared" si="10"/>
        <v>0</v>
      </c>
      <c r="I164" s="47">
        <v>45000</v>
      </c>
      <c r="J164" s="47">
        <v>45000</v>
      </c>
      <c r="K164" s="21">
        <f t="shared" si="14"/>
        <v>0</v>
      </c>
      <c r="L164" s="20">
        <v>32500</v>
      </c>
      <c r="M164" s="20">
        <v>32500</v>
      </c>
      <c r="N164" s="21">
        <f t="shared" si="11"/>
        <v>0</v>
      </c>
    </row>
    <row r="165" spans="1:14" ht="12.75">
      <c r="A165" s="14" t="s">
        <v>128</v>
      </c>
      <c r="C165" s="59">
        <v>63000</v>
      </c>
      <c r="D165" s="59">
        <v>63000</v>
      </c>
      <c r="E165" s="21">
        <f t="shared" si="12"/>
        <v>0</v>
      </c>
      <c r="F165" s="70">
        <v>31500</v>
      </c>
      <c r="G165" s="70">
        <v>31500</v>
      </c>
      <c r="H165" s="16">
        <f t="shared" si="10"/>
        <v>0</v>
      </c>
      <c r="I165" s="47">
        <v>65000</v>
      </c>
      <c r="J165" s="47">
        <v>65000</v>
      </c>
      <c r="K165" s="21">
        <f t="shared" si="14"/>
        <v>0</v>
      </c>
      <c r="L165" s="47">
        <v>44500</v>
      </c>
      <c r="M165" s="47">
        <v>44500</v>
      </c>
      <c r="N165" s="21">
        <f t="shared" si="11"/>
        <v>0</v>
      </c>
    </row>
    <row r="166" spans="1:14" ht="12.75">
      <c r="A166" s="14" t="s">
        <v>129</v>
      </c>
      <c r="C166" s="59">
        <v>29200</v>
      </c>
      <c r="D166" s="59">
        <v>29200</v>
      </c>
      <c r="E166" s="21">
        <f t="shared" si="12"/>
        <v>0</v>
      </c>
      <c r="F166" s="70">
        <v>14600</v>
      </c>
      <c r="G166" s="70">
        <v>14600</v>
      </c>
      <c r="H166" s="16">
        <f t="shared" si="10"/>
        <v>0</v>
      </c>
      <c r="I166" s="59">
        <v>23700</v>
      </c>
      <c r="J166" s="59">
        <v>23700</v>
      </c>
      <c r="K166" s="21">
        <f t="shared" si="14"/>
        <v>0</v>
      </c>
      <c r="L166" s="47">
        <v>17500</v>
      </c>
      <c r="M166" s="20">
        <v>17500</v>
      </c>
      <c r="N166" s="21">
        <f t="shared" si="11"/>
        <v>0</v>
      </c>
    </row>
    <row r="167" spans="1:14" ht="12.75">
      <c r="A167" s="14" t="s">
        <v>238</v>
      </c>
      <c r="C167" s="59">
        <v>13700</v>
      </c>
      <c r="D167" s="59">
        <v>13700</v>
      </c>
      <c r="E167" s="21">
        <f t="shared" si="12"/>
        <v>0</v>
      </c>
      <c r="F167" s="70">
        <v>7000</v>
      </c>
      <c r="G167" s="70">
        <v>7000</v>
      </c>
      <c r="H167" s="16">
        <f aca="true" t="shared" si="15" ref="H167:H204">IF(F167&lt;&gt;0,IF(G167&lt;&gt;0,(G167-F167)/F167,""),"")</f>
        <v>0</v>
      </c>
      <c r="I167" s="59">
        <v>11400</v>
      </c>
      <c r="J167" s="59">
        <v>11400</v>
      </c>
      <c r="K167" s="21">
        <f t="shared" si="14"/>
        <v>0</v>
      </c>
      <c r="L167" s="20">
        <v>7100</v>
      </c>
      <c r="M167" s="47">
        <v>7100</v>
      </c>
      <c r="N167" s="21">
        <f t="shared" si="11"/>
        <v>0</v>
      </c>
    </row>
    <row r="168" spans="1:14" ht="12.75">
      <c r="A168" s="14" t="s">
        <v>303</v>
      </c>
      <c r="C168" s="59">
        <v>32000</v>
      </c>
      <c r="D168" s="59">
        <v>32000</v>
      </c>
      <c r="E168" s="21">
        <f t="shared" si="12"/>
        <v>0</v>
      </c>
      <c r="F168" s="70">
        <v>16000</v>
      </c>
      <c r="G168" s="70">
        <v>16000</v>
      </c>
      <c r="H168" s="16">
        <f t="shared" si="15"/>
        <v>0</v>
      </c>
      <c r="I168" s="59">
        <v>27000</v>
      </c>
      <c r="J168" s="59">
        <v>27000</v>
      </c>
      <c r="K168" s="21">
        <f t="shared" si="14"/>
        <v>0</v>
      </c>
      <c r="L168" s="20">
        <v>19800</v>
      </c>
      <c r="M168" s="47">
        <v>19800</v>
      </c>
      <c r="N168" s="21">
        <f t="shared" si="11"/>
        <v>0</v>
      </c>
    </row>
    <row r="169" spans="1:14" ht="12.75">
      <c r="A169" s="14" t="s">
        <v>130</v>
      </c>
      <c r="C169" s="59">
        <v>46000</v>
      </c>
      <c r="D169" s="59">
        <v>46000</v>
      </c>
      <c r="E169" s="21">
        <f aca="true" t="shared" si="16" ref="E169:E203">IF(C169&lt;&gt;0,IF(D169&lt;&gt;0,(D169-C169)/C169,""),"")</f>
        <v>0</v>
      </c>
      <c r="F169" s="70">
        <v>23000</v>
      </c>
      <c r="G169" s="70">
        <v>23000</v>
      </c>
      <c r="H169" s="16">
        <f t="shared" si="15"/>
        <v>0</v>
      </c>
      <c r="I169" s="59">
        <v>41000</v>
      </c>
      <c r="J169" s="59">
        <v>41000</v>
      </c>
      <c r="K169" s="21">
        <f t="shared" si="14"/>
        <v>0</v>
      </c>
      <c r="L169" s="20"/>
      <c r="M169" s="20"/>
      <c r="N169" s="21">
        <f aca="true" t="shared" si="17" ref="N169:N203">IF(L169&lt;&gt;0,IF(M169&lt;&gt;0,(M169-L169)/L169,""),"")</f>
      </c>
    </row>
    <row r="170" spans="1:14" ht="12.75">
      <c r="A170" s="14" t="s">
        <v>131</v>
      </c>
      <c r="C170" s="59">
        <v>42000</v>
      </c>
      <c r="D170" s="59">
        <v>42000</v>
      </c>
      <c r="E170" s="21">
        <f t="shared" si="16"/>
        <v>0</v>
      </c>
      <c r="F170" s="70">
        <v>21000</v>
      </c>
      <c r="G170" s="70">
        <v>21000</v>
      </c>
      <c r="H170" s="16">
        <f t="shared" si="15"/>
        <v>0</v>
      </c>
      <c r="I170" s="59">
        <v>38320</v>
      </c>
      <c r="J170" s="59">
        <v>38320</v>
      </c>
      <c r="K170" s="21">
        <f t="shared" si="14"/>
        <v>0</v>
      </c>
      <c r="L170" s="47">
        <v>27400</v>
      </c>
      <c r="M170" s="20">
        <v>27400</v>
      </c>
      <c r="N170" s="21">
        <f t="shared" si="17"/>
        <v>0</v>
      </c>
    </row>
    <row r="171" spans="1:14" ht="12.75">
      <c r="A171" s="78" t="s">
        <v>132</v>
      </c>
      <c r="B171" s="79"/>
      <c r="C171" s="80">
        <v>15000</v>
      </c>
      <c r="D171" s="80">
        <v>15000</v>
      </c>
      <c r="E171" s="21">
        <f t="shared" si="16"/>
        <v>0</v>
      </c>
      <c r="F171" s="81">
        <v>7500</v>
      </c>
      <c r="G171" s="81">
        <v>7500</v>
      </c>
      <c r="H171" s="16">
        <f t="shared" si="15"/>
        <v>0</v>
      </c>
      <c r="I171" s="59">
        <v>12500</v>
      </c>
      <c r="J171" s="59">
        <v>12500</v>
      </c>
      <c r="K171" s="21">
        <f t="shared" si="14"/>
        <v>0</v>
      </c>
      <c r="L171" s="47">
        <v>8200</v>
      </c>
      <c r="M171" s="20">
        <v>8200</v>
      </c>
      <c r="N171" s="21">
        <f t="shared" si="17"/>
        <v>0</v>
      </c>
    </row>
    <row r="172" spans="1:14" ht="12.75">
      <c r="A172" s="78" t="s">
        <v>203</v>
      </c>
      <c r="B172" s="79"/>
      <c r="C172" s="80">
        <v>12000</v>
      </c>
      <c r="D172" s="80">
        <v>12000</v>
      </c>
      <c r="E172" s="21">
        <f t="shared" si="16"/>
        <v>0</v>
      </c>
      <c r="F172" s="81">
        <v>6000</v>
      </c>
      <c r="G172" s="81">
        <v>6000</v>
      </c>
      <c r="H172" s="16">
        <f t="shared" si="15"/>
        <v>0</v>
      </c>
      <c r="I172" s="59">
        <v>10200</v>
      </c>
      <c r="J172" s="59">
        <v>10200</v>
      </c>
      <c r="K172" s="21">
        <f t="shared" si="14"/>
        <v>0</v>
      </c>
      <c r="L172" s="20"/>
      <c r="M172" s="47"/>
      <c r="N172" s="21">
        <f t="shared" si="17"/>
      </c>
    </row>
    <row r="173" spans="1:14" ht="12.75">
      <c r="A173" s="14" t="s">
        <v>133</v>
      </c>
      <c r="C173" s="59">
        <v>27900</v>
      </c>
      <c r="D173" s="59">
        <v>27900</v>
      </c>
      <c r="E173" s="21">
        <f t="shared" si="16"/>
        <v>0</v>
      </c>
      <c r="F173" s="70">
        <v>13950</v>
      </c>
      <c r="G173" s="70">
        <v>13950</v>
      </c>
      <c r="H173" s="16">
        <f t="shared" si="15"/>
        <v>0</v>
      </c>
      <c r="I173" s="59">
        <v>23500</v>
      </c>
      <c r="J173" s="59">
        <v>23500</v>
      </c>
      <c r="K173" s="21">
        <f>IF(I173&lt;&gt;0,IF(J173&lt;&gt;0,(J173-I173)/I173,""),"")</f>
        <v>0</v>
      </c>
      <c r="L173" s="47">
        <v>15500</v>
      </c>
      <c r="M173" s="47">
        <v>15500</v>
      </c>
      <c r="N173" s="21">
        <f t="shared" si="17"/>
        <v>0</v>
      </c>
    </row>
    <row r="174" spans="1:14" ht="12.75">
      <c r="A174" s="14" t="s">
        <v>134</v>
      </c>
      <c r="C174" s="59">
        <v>18500</v>
      </c>
      <c r="D174" s="59">
        <v>18500</v>
      </c>
      <c r="E174" s="21">
        <f t="shared" si="16"/>
        <v>0</v>
      </c>
      <c r="F174" s="70">
        <v>9500</v>
      </c>
      <c r="G174" s="70">
        <v>9500</v>
      </c>
      <c r="H174" s="16">
        <f t="shared" si="15"/>
        <v>0</v>
      </c>
      <c r="I174" s="59">
        <v>17000</v>
      </c>
      <c r="J174" s="59">
        <v>17000</v>
      </c>
      <c r="K174" s="21">
        <f>IF(I174&lt;&gt;0,IF(J174&lt;&gt;0,(J174-I174)/I174,""),"")</f>
        <v>0</v>
      </c>
      <c r="L174" s="20"/>
      <c r="M174" s="20"/>
      <c r="N174" s="21">
        <f t="shared" si="17"/>
      </c>
    </row>
    <row r="175" spans="1:14" ht="12.75">
      <c r="A175" s="14" t="s">
        <v>135</v>
      </c>
      <c r="C175" s="59">
        <v>23500</v>
      </c>
      <c r="D175" s="59">
        <v>25000</v>
      </c>
      <c r="E175" s="21">
        <f t="shared" si="16"/>
        <v>0.06382978723404255</v>
      </c>
      <c r="F175" s="70">
        <v>11750</v>
      </c>
      <c r="G175" s="70">
        <v>12500</v>
      </c>
      <c r="H175" s="16">
        <f t="shared" si="15"/>
        <v>0.06382978723404255</v>
      </c>
      <c r="I175" s="59">
        <v>23500</v>
      </c>
      <c r="J175" s="59">
        <v>25000</v>
      </c>
      <c r="K175" s="21">
        <f aca="true" t="shared" si="18" ref="K175:K202">IF(I175&lt;&gt;0,IF(J175&lt;&gt;0,(J175-I175)/I175,""),"")</f>
        <v>0.06382978723404255</v>
      </c>
      <c r="L175" s="20"/>
      <c r="M175" s="47"/>
      <c r="N175" s="21">
        <f t="shared" si="17"/>
      </c>
    </row>
    <row r="176" spans="1:14" ht="12.75">
      <c r="A176" s="14" t="s">
        <v>136</v>
      </c>
      <c r="C176" s="59">
        <v>33500</v>
      </c>
      <c r="D176" s="59">
        <v>35000</v>
      </c>
      <c r="E176" s="21">
        <f t="shared" si="16"/>
        <v>0.04477611940298507</v>
      </c>
      <c r="F176" s="70">
        <v>16750</v>
      </c>
      <c r="G176" s="70">
        <v>17500</v>
      </c>
      <c r="H176" s="16">
        <f t="shared" si="15"/>
        <v>0.04477611940298507</v>
      </c>
      <c r="I176" s="59">
        <v>33500</v>
      </c>
      <c r="J176" s="59">
        <v>35000</v>
      </c>
      <c r="K176" s="21">
        <f t="shared" si="18"/>
        <v>0.04477611940298507</v>
      </c>
      <c r="L176" s="20"/>
      <c r="M176" s="20"/>
      <c r="N176" s="21">
        <f t="shared" si="17"/>
      </c>
    </row>
    <row r="177" spans="1:14" ht="12.75">
      <c r="A177" s="14" t="s">
        <v>137</v>
      </c>
      <c r="C177" s="59">
        <v>45600</v>
      </c>
      <c r="D177" s="59">
        <v>47400</v>
      </c>
      <c r="E177" s="21">
        <f t="shared" si="16"/>
        <v>0.039473684210526314</v>
      </c>
      <c r="F177" s="70">
        <v>22800</v>
      </c>
      <c r="G177" s="70">
        <v>23700</v>
      </c>
      <c r="H177" s="16">
        <f t="shared" si="15"/>
        <v>0.039473684210526314</v>
      </c>
      <c r="I177" s="47">
        <v>38600</v>
      </c>
      <c r="J177" s="47">
        <v>40100</v>
      </c>
      <c r="K177" s="21">
        <f t="shared" si="18"/>
        <v>0.038860103626943004</v>
      </c>
      <c r="L177" s="47"/>
      <c r="M177" s="20"/>
      <c r="N177" s="21">
        <f t="shared" si="17"/>
      </c>
    </row>
    <row r="178" spans="1:14" ht="12.75">
      <c r="A178" s="14" t="s">
        <v>138</v>
      </c>
      <c r="C178" s="59">
        <v>17000</v>
      </c>
      <c r="D178" s="59">
        <v>17000</v>
      </c>
      <c r="E178" s="21">
        <f t="shared" si="16"/>
        <v>0</v>
      </c>
      <c r="F178" s="70">
        <v>8500</v>
      </c>
      <c r="G178" s="70">
        <v>8500</v>
      </c>
      <c r="H178" s="16">
        <f t="shared" si="15"/>
        <v>0</v>
      </c>
      <c r="I178" s="47">
        <v>17100</v>
      </c>
      <c r="J178" s="47">
        <v>17100</v>
      </c>
      <c r="K178" s="21">
        <f t="shared" si="18"/>
        <v>0</v>
      </c>
      <c r="L178" s="47">
        <v>11400</v>
      </c>
      <c r="M178" s="20">
        <v>11400</v>
      </c>
      <c r="N178" s="21">
        <f t="shared" si="17"/>
        <v>0</v>
      </c>
    </row>
    <row r="179" spans="1:14" ht="12.75">
      <c r="A179" s="14" t="s">
        <v>239</v>
      </c>
      <c r="C179" s="41">
        <v>19000</v>
      </c>
      <c r="D179" s="41">
        <v>19000</v>
      </c>
      <c r="E179" s="21">
        <f t="shared" si="16"/>
        <v>0</v>
      </c>
      <c r="F179" s="56">
        <v>9900</v>
      </c>
      <c r="G179" s="56">
        <v>9900</v>
      </c>
      <c r="H179" s="16">
        <f t="shared" si="15"/>
        <v>0</v>
      </c>
      <c r="I179" s="47">
        <v>20000</v>
      </c>
      <c r="J179" s="47">
        <v>20000</v>
      </c>
      <c r="K179" s="21">
        <f t="shared" si="18"/>
        <v>0</v>
      </c>
      <c r="L179" s="47">
        <v>10000</v>
      </c>
      <c r="M179" s="47">
        <v>10000</v>
      </c>
      <c r="N179" s="21">
        <f t="shared" si="17"/>
        <v>0</v>
      </c>
    </row>
    <row r="180" spans="1:14" ht="12.75">
      <c r="A180" s="14" t="s">
        <v>139</v>
      </c>
      <c r="C180" s="59">
        <v>56400</v>
      </c>
      <c r="D180" s="59">
        <v>56400</v>
      </c>
      <c r="E180" s="21">
        <f t="shared" si="16"/>
        <v>0</v>
      </c>
      <c r="F180" s="56">
        <v>28200</v>
      </c>
      <c r="G180" s="56">
        <v>28200</v>
      </c>
      <c r="H180" s="16">
        <f t="shared" si="15"/>
        <v>0</v>
      </c>
      <c r="I180" s="47">
        <v>51600</v>
      </c>
      <c r="J180" s="47">
        <v>51600</v>
      </c>
      <c r="K180" s="21">
        <f t="shared" si="18"/>
        <v>0</v>
      </c>
      <c r="L180" s="47">
        <v>34100</v>
      </c>
      <c r="M180" s="47">
        <v>34100</v>
      </c>
      <c r="N180" s="21">
        <f t="shared" si="17"/>
        <v>0</v>
      </c>
    </row>
    <row r="181" spans="1:14" ht="12.75">
      <c r="A181" s="14" t="s">
        <v>140</v>
      </c>
      <c r="C181" s="59">
        <v>14000</v>
      </c>
      <c r="D181" s="59">
        <v>14000</v>
      </c>
      <c r="E181" s="21">
        <f t="shared" si="16"/>
        <v>0</v>
      </c>
      <c r="F181" s="56">
        <v>7000</v>
      </c>
      <c r="G181" s="56">
        <v>7000</v>
      </c>
      <c r="H181" s="16">
        <f t="shared" si="15"/>
        <v>0</v>
      </c>
      <c r="I181" s="47">
        <v>14000</v>
      </c>
      <c r="J181" s="47">
        <v>14000</v>
      </c>
      <c r="K181" s="21">
        <f t="shared" si="18"/>
        <v>0</v>
      </c>
      <c r="L181" s="20"/>
      <c r="M181" s="47"/>
      <c r="N181" s="21">
        <f t="shared" si="17"/>
      </c>
    </row>
    <row r="182" spans="1:14" ht="12.75">
      <c r="A182" s="14" t="s">
        <v>141</v>
      </c>
      <c r="C182" s="59">
        <v>70400</v>
      </c>
      <c r="D182" s="59">
        <v>70400</v>
      </c>
      <c r="E182" s="21">
        <f t="shared" si="16"/>
        <v>0</v>
      </c>
      <c r="F182" s="56">
        <v>35200</v>
      </c>
      <c r="G182" s="56">
        <v>35200</v>
      </c>
      <c r="H182" s="16">
        <f t="shared" si="15"/>
        <v>0</v>
      </c>
      <c r="I182" s="47">
        <v>64500</v>
      </c>
      <c r="J182" s="47">
        <v>64500</v>
      </c>
      <c r="K182" s="21">
        <f t="shared" si="18"/>
        <v>0</v>
      </c>
      <c r="L182" s="47">
        <v>43500</v>
      </c>
      <c r="M182" s="47">
        <v>43500</v>
      </c>
      <c r="N182" s="21">
        <f t="shared" si="17"/>
        <v>0</v>
      </c>
    </row>
    <row r="183" spans="1:14" ht="12.75">
      <c r="A183" s="14" t="s">
        <v>142</v>
      </c>
      <c r="C183" s="59">
        <v>58000</v>
      </c>
      <c r="D183" s="59">
        <v>58000</v>
      </c>
      <c r="E183" s="21">
        <f t="shared" si="16"/>
        <v>0</v>
      </c>
      <c r="F183" s="56">
        <v>29000</v>
      </c>
      <c r="G183" s="56">
        <v>29000</v>
      </c>
      <c r="H183" s="16">
        <f t="shared" si="15"/>
        <v>0</v>
      </c>
      <c r="I183" s="47">
        <v>53100</v>
      </c>
      <c r="J183" s="47">
        <v>53100</v>
      </c>
      <c r="K183" s="21">
        <f t="shared" si="18"/>
        <v>0</v>
      </c>
      <c r="L183" s="47">
        <v>35100</v>
      </c>
      <c r="M183" s="20">
        <v>35100</v>
      </c>
      <c r="N183" s="21">
        <f t="shared" si="17"/>
        <v>0</v>
      </c>
    </row>
    <row r="184" spans="1:14" ht="12.75">
      <c r="A184" s="24" t="s">
        <v>143</v>
      </c>
      <c r="C184" s="59">
        <v>14000</v>
      </c>
      <c r="D184" s="59">
        <v>14000</v>
      </c>
      <c r="E184" s="21">
        <f t="shared" si="16"/>
        <v>0</v>
      </c>
      <c r="F184" s="56">
        <v>7000</v>
      </c>
      <c r="G184" s="56">
        <v>7000</v>
      </c>
      <c r="H184" s="16">
        <f t="shared" si="15"/>
        <v>0</v>
      </c>
      <c r="I184" s="47">
        <v>14200</v>
      </c>
      <c r="J184" s="47">
        <v>14200</v>
      </c>
      <c r="K184" s="21">
        <f t="shared" si="18"/>
        <v>0</v>
      </c>
      <c r="L184" s="47">
        <v>8700</v>
      </c>
      <c r="M184" s="47">
        <v>8700</v>
      </c>
      <c r="N184" s="21">
        <f t="shared" si="17"/>
        <v>0</v>
      </c>
    </row>
    <row r="185" spans="1:14" ht="12.75">
      <c r="A185" s="24" t="s">
        <v>304</v>
      </c>
      <c r="C185" s="59">
        <v>28000</v>
      </c>
      <c r="D185" s="59">
        <v>28000</v>
      </c>
      <c r="E185" s="21">
        <f t="shared" si="16"/>
        <v>0</v>
      </c>
      <c r="F185" s="56">
        <v>14000</v>
      </c>
      <c r="G185" s="56">
        <v>14000</v>
      </c>
      <c r="H185" s="16">
        <f t="shared" si="15"/>
        <v>0</v>
      </c>
      <c r="I185" s="47">
        <v>29200</v>
      </c>
      <c r="J185" s="47">
        <v>29200</v>
      </c>
      <c r="K185" s="21">
        <f t="shared" si="18"/>
        <v>0</v>
      </c>
      <c r="L185" s="47">
        <v>18400</v>
      </c>
      <c r="M185" s="47">
        <v>18400</v>
      </c>
      <c r="N185" s="21">
        <f t="shared" si="17"/>
        <v>0</v>
      </c>
    </row>
    <row r="186" spans="1:14" ht="12.75">
      <c r="A186" s="14" t="s">
        <v>144</v>
      </c>
      <c r="C186" s="47">
        <v>55200</v>
      </c>
      <c r="D186" s="47">
        <v>55200</v>
      </c>
      <c r="E186" s="21">
        <f t="shared" si="16"/>
        <v>0</v>
      </c>
      <c r="F186" s="56">
        <v>27600</v>
      </c>
      <c r="G186" s="56">
        <v>27600</v>
      </c>
      <c r="H186" s="16">
        <f t="shared" si="15"/>
        <v>0</v>
      </c>
      <c r="I186" s="47">
        <v>56000</v>
      </c>
      <c r="J186" s="47">
        <v>56000</v>
      </c>
      <c r="K186" s="21">
        <f t="shared" si="18"/>
        <v>0</v>
      </c>
      <c r="L186" s="47">
        <v>35100</v>
      </c>
      <c r="M186" s="47">
        <v>35000</v>
      </c>
      <c r="N186" s="21">
        <f t="shared" si="17"/>
        <v>-0.002849002849002849</v>
      </c>
    </row>
    <row r="187" spans="1:14" ht="12.75">
      <c r="A187" s="14" t="s">
        <v>305</v>
      </c>
      <c r="C187" s="47">
        <v>9800</v>
      </c>
      <c r="D187" s="47">
        <v>9800</v>
      </c>
      <c r="E187" s="21">
        <f t="shared" si="16"/>
        <v>0</v>
      </c>
      <c r="F187" s="56">
        <v>4900</v>
      </c>
      <c r="G187" s="56">
        <v>4900</v>
      </c>
      <c r="H187" s="16">
        <f t="shared" si="15"/>
        <v>0</v>
      </c>
      <c r="I187" s="47">
        <v>7400</v>
      </c>
      <c r="J187" s="47">
        <v>7400</v>
      </c>
      <c r="K187" s="21">
        <f t="shared" si="18"/>
        <v>0</v>
      </c>
      <c r="L187" s="47">
        <v>5500</v>
      </c>
      <c r="M187" s="47">
        <v>5500</v>
      </c>
      <c r="N187" s="21">
        <f t="shared" si="17"/>
        <v>0</v>
      </c>
    </row>
    <row r="188" spans="1:14" ht="12.75">
      <c r="A188" s="14" t="s">
        <v>145</v>
      </c>
      <c r="C188" s="20">
        <v>64745</v>
      </c>
      <c r="D188" s="20">
        <v>64745</v>
      </c>
      <c r="E188" s="21">
        <f t="shared" si="16"/>
        <v>0</v>
      </c>
      <c r="F188" s="56">
        <v>33600</v>
      </c>
      <c r="G188" s="56">
        <v>33600</v>
      </c>
      <c r="H188" s="16">
        <f t="shared" si="15"/>
        <v>0</v>
      </c>
      <c r="I188" s="20">
        <v>58000</v>
      </c>
      <c r="J188" s="20">
        <v>58000</v>
      </c>
      <c r="K188" s="21">
        <f t="shared" si="18"/>
        <v>0</v>
      </c>
      <c r="L188" s="47"/>
      <c r="M188" s="47"/>
      <c r="N188" s="21">
        <f t="shared" si="17"/>
      </c>
    </row>
    <row r="189" spans="1:14" ht="12.75">
      <c r="A189" s="24" t="s">
        <v>213</v>
      </c>
      <c r="C189" s="20">
        <v>35000</v>
      </c>
      <c r="D189" s="20">
        <v>35000</v>
      </c>
      <c r="E189" s="21">
        <f t="shared" si="16"/>
        <v>0</v>
      </c>
      <c r="F189" s="56">
        <v>17500</v>
      </c>
      <c r="G189" s="56">
        <v>17500</v>
      </c>
      <c r="H189" s="16">
        <f t="shared" si="15"/>
        <v>0</v>
      </c>
      <c r="I189" s="47">
        <v>34800</v>
      </c>
      <c r="J189" s="47">
        <v>34800</v>
      </c>
      <c r="K189" s="21">
        <f t="shared" si="18"/>
        <v>0</v>
      </c>
      <c r="L189" s="47"/>
      <c r="M189" s="47"/>
      <c r="N189" s="21">
        <f t="shared" si="17"/>
      </c>
    </row>
    <row r="190" spans="1:14" ht="12.75">
      <c r="A190" s="14" t="s">
        <v>146</v>
      </c>
      <c r="C190" s="47">
        <v>76000</v>
      </c>
      <c r="D190" s="47">
        <v>79000</v>
      </c>
      <c r="E190" s="21">
        <f t="shared" si="16"/>
        <v>0.039473684210526314</v>
      </c>
      <c r="F190" s="56">
        <v>38000</v>
      </c>
      <c r="G190" s="56">
        <v>39500</v>
      </c>
      <c r="H190" s="16">
        <f t="shared" si="15"/>
        <v>0.039473684210526314</v>
      </c>
      <c r="I190" s="47">
        <v>81300</v>
      </c>
      <c r="J190" s="47">
        <v>84600</v>
      </c>
      <c r="K190" s="21">
        <f t="shared" si="18"/>
        <v>0.04059040590405904</v>
      </c>
      <c r="L190" s="47"/>
      <c r="M190" s="47"/>
      <c r="N190" s="21">
        <f t="shared" si="17"/>
      </c>
    </row>
    <row r="191" spans="1:14" ht="12.75">
      <c r="A191" s="14" t="s">
        <v>240</v>
      </c>
      <c r="C191" s="47">
        <v>6200</v>
      </c>
      <c r="D191" s="47">
        <v>6200</v>
      </c>
      <c r="E191" s="21">
        <f t="shared" si="16"/>
        <v>0</v>
      </c>
      <c r="F191" s="56">
        <v>3100</v>
      </c>
      <c r="G191" s="56">
        <v>3100</v>
      </c>
      <c r="H191" s="16">
        <f t="shared" si="15"/>
        <v>0</v>
      </c>
      <c r="I191" s="47">
        <v>5000</v>
      </c>
      <c r="J191" s="47">
        <v>5000</v>
      </c>
      <c r="K191" s="21">
        <f t="shared" si="18"/>
        <v>0</v>
      </c>
      <c r="L191" s="47"/>
      <c r="M191" s="47"/>
      <c r="N191" s="21">
        <f t="shared" si="17"/>
      </c>
    </row>
    <row r="192" spans="1:14" ht="12.75">
      <c r="A192" s="14" t="s">
        <v>148</v>
      </c>
      <c r="C192" s="47">
        <v>51800</v>
      </c>
      <c r="D192" s="47">
        <v>51800</v>
      </c>
      <c r="E192" s="21">
        <f t="shared" si="16"/>
        <v>0</v>
      </c>
      <c r="F192" s="56">
        <v>25900</v>
      </c>
      <c r="G192" s="56">
        <v>25900</v>
      </c>
      <c r="H192" s="16">
        <f t="shared" si="15"/>
        <v>0</v>
      </c>
      <c r="I192" s="47">
        <v>43750</v>
      </c>
      <c r="J192" s="47">
        <v>43750</v>
      </c>
      <c r="K192" s="21">
        <f t="shared" si="18"/>
        <v>0</v>
      </c>
      <c r="L192" s="47">
        <v>34900</v>
      </c>
      <c r="M192" s="47">
        <v>34900</v>
      </c>
      <c r="N192" s="21">
        <f t="shared" si="17"/>
        <v>0</v>
      </c>
    </row>
    <row r="193" spans="1:14" ht="12.75">
      <c r="A193" s="14" t="s">
        <v>204</v>
      </c>
      <c r="C193" s="47">
        <v>18000</v>
      </c>
      <c r="D193" s="47">
        <v>20000</v>
      </c>
      <c r="E193" s="21">
        <f t="shared" si="16"/>
        <v>0.1111111111111111</v>
      </c>
      <c r="F193" s="56">
        <v>9000</v>
      </c>
      <c r="G193" s="56">
        <v>10000</v>
      </c>
      <c r="H193" s="16">
        <f t="shared" si="15"/>
        <v>0.1111111111111111</v>
      </c>
      <c r="I193" s="47">
        <v>18500</v>
      </c>
      <c r="J193" s="47">
        <v>20000</v>
      </c>
      <c r="K193" s="21">
        <f t="shared" si="18"/>
        <v>0.08108108108108109</v>
      </c>
      <c r="L193" s="20"/>
      <c r="M193" s="47"/>
      <c r="N193" s="21">
        <f t="shared" si="17"/>
      </c>
    </row>
    <row r="194" spans="1:14" ht="12.75">
      <c r="A194" s="14" t="s">
        <v>150</v>
      </c>
      <c r="C194" s="47">
        <v>50800</v>
      </c>
      <c r="D194" s="47">
        <v>50800</v>
      </c>
      <c r="E194" s="21">
        <f t="shared" si="16"/>
        <v>0</v>
      </c>
      <c r="F194" s="56">
        <v>25400</v>
      </c>
      <c r="G194" s="56">
        <v>25400</v>
      </c>
      <c r="H194" s="16">
        <f t="shared" si="15"/>
        <v>0</v>
      </c>
      <c r="I194" s="47">
        <v>46500</v>
      </c>
      <c r="J194" s="47">
        <v>46500</v>
      </c>
      <c r="K194" s="21">
        <f t="shared" si="18"/>
        <v>0</v>
      </c>
      <c r="L194" s="47">
        <v>30700</v>
      </c>
      <c r="M194" s="47">
        <v>30700</v>
      </c>
      <c r="N194" s="21">
        <f t="shared" si="17"/>
        <v>0</v>
      </c>
    </row>
    <row r="195" spans="1:14" ht="12.75">
      <c r="A195" s="14" t="s">
        <v>151</v>
      </c>
      <c r="C195" s="20"/>
      <c r="D195" s="20"/>
      <c r="E195" s="21">
        <f t="shared" si="16"/>
      </c>
      <c r="F195" s="56">
        <v>19000</v>
      </c>
      <c r="G195" s="56">
        <v>19000</v>
      </c>
      <c r="H195" s="16">
        <f t="shared" si="15"/>
        <v>0</v>
      </c>
      <c r="I195" s="47">
        <v>24700</v>
      </c>
      <c r="J195" s="47">
        <v>24700</v>
      </c>
      <c r="K195" s="21">
        <f t="shared" si="18"/>
        <v>0</v>
      </c>
      <c r="L195" s="41"/>
      <c r="M195" s="20"/>
      <c r="N195" s="21">
        <f t="shared" si="17"/>
      </c>
    </row>
    <row r="196" spans="1:14" ht="12.75">
      <c r="A196" s="14" t="s">
        <v>152</v>
      </c>
      <c r="C196" s="47">
        <v>40000</v>
      </c>
      <c r="D196" s="47">
        <v>40000</v>
      </c>
      <c r="E196" s="21">
        <f t="shared" si="16"/>
        <v>0</v>
      </c>
      <c r="F196" s="56">
        <v>20000</v>
      </c>
      <c r="G196" s="56">
        <v>20000</v>
      </c>
      <c r="H196" s="16">
        <f t="shared" si="15"/>
        <v>0</v>
      </c>
      <c r="I196" s="47">
        <v>48000</v>
      </c>
      <c r="J196" s="47">
        <v>48000</v>
      </c>
      <c r="K196" s="21">
        <f t="shared" si="18"/>
        <v>0</v>
      </c>
      <c r="L196" s="47">
        <v>31500</v>
      </c>
      <c r="M196" s="47">
        <v>31500</v>
      </c>
      <c r="N196" s="21">
        <f t="shared" si="17"/>
        <v>0</v>
      </c>
    </row>
    <row r="197" spans="1:14" ht="12.75">
      <c r="A197" s="14" t="s">
        <v>153</v>
      </c>
      <c r="C197" s="47">
        <v>14000</v>
      </c>
      <c r="D197" s="47">
        <v>14000</v>
      </c>
      <c r="E197" s="21">
        <f t="shared" si="16"/>
        <v>0</v>
      </c>
      <c r="F197" s="56">
        <v>7000</v>
      </c>
      <c r="G197" s="56">
        <v>7000</v>
      </c>
      <c r="H197" s="16">
        <f t="shared" si="15"/>
        <v>0</v>
      </c>
      <c r="I197" s="47">
        <v>14700</v>
      </c>
      <c r="J197" s="47">
        <v>14700</v>
      </c>
      <c r="K197" s="21">
        <f t="shared" si="18"/>
        <v>0</v>
      </c>
      <c r="L197" s="20"/>
      <c r="M197" s="41"/>
      <c r="N197" s="21">
        <f t="shared" si="17"/>
      </c>
    </row>
    <row r="198" spans="1:14" ht="12.75">
      <c r="A198" s="14" t="s">
        <v>154</v>
      </c>
      <c r="C198" s="47">
        <v>155400</v>
      </c>
      <c r="D198" s="47">
        <v>155400</v>
      </c>
      <c r="E198" s="21">
        <f t="shared" si="16"/>
        <v>0</v>
      </c>
      <c r="F198" s="56">
        <v>77700</v>
      </c>
      <c r="G198" s="56">
        <v>77700</v>
      </c>
      <c r="H198" s="16">
        <f t="shared" si="15"/>
        <v>0</v>
      </c>
      <c r="I198" s="47">
        <v>112400</v>
      </c>
      <c r="J198" s="47">
        <v>112400</v>
      </c>
      <c r="K198" s="21">
        <f t="shared" si="18"/>
        <v>0</v>
      </c>
      <c r="L198" s="20"/>
      <c r="M198" s="47"/>
      <c r="N198" s="21">
        <f t="shared" si="17"/>
      </c>
    </row>
    <row r="199" spans="1:15" ht="12.75">
      <c r="A199" s="14" t="s">
        <v>306</v>
      </c>
      <c r="C199" s="47">
        <v>17900</v>
      </c>
      <c r="D199" s="47">
        <v>17900</v>
      </c>
      <c r="E199" s="21">
        <f t="shared" si="16"/>
        <v>0</v>
      </c>
      <c r="F199" s="56">
        <v>8950</v>
      </c>
      <c r="G199" s="56">
        <v>8950</v>
      </c>
      <c r="H199" s="16">
        <f t="shared" si="15"/>
        <v>0</v>
      </c>
      <c r="I199" s="47">
        <v>12900</v>
      </c>
      <c r="J199" s="47">
        <v>12900</v>
      </c>
      <c r="K199" s="21">
        <f t="shared" si="18"/>
        <v>0</v>
      </c>
      <c r="L199" s="20">
        <v>9800</v>
      </c>
      <c r="M199" s="20">
        <v>9800</v>
      </c>
      <c r="N199" s="21">
        <f t="shared" si="17"/>
        <v>0</v>
      </c>
      <c r="O199" s="1" t="s">
        <v>334</v>
      </c>
    </row>
    <row r="200" spans="1:14" ht="12.75">
      <c r="A200" s="14" t="s">
        <v>155</v>
      </c>
      <c r="C200" s="47">
        <v>20200</v>
      </c>
      <c r="D200" s="47">
        <v>20200</v>
      </c>
      <c r="E200" s="21">
        <f t="shared" si="16"/>
        <v>0</v>
      </c>
      <c r="F200" s="56">
        <v>10100</v>
      </c>
      <c r="G200" s="56">
        <v>10500</v>
      </c>
      <c r="H200" s="16">
        <f t="shared" si="15"/>
        <v>0.039603960396039604</v>
      </c>
      <c r="I200" s="47">
        <v>16250</v>
      </c>
      <c r="J200" s="47">
        <v>16250</v>
      </c>
      <c r="K200" s="21">
        <f t="shared" si="18"/>
        <v>0</v>
      </c>
      <c r="L200" s="47">
        <v>12000</v>
      </c>
      <c r="M200" s="20">
        <v>12000</v>
      </c>
      <c r="N200" s="21">
        <f t="shared" si="17"/>
        <v>0</v>
      </c>
    </row>
    <row r="201" spans="1:14" ht="12.75">
      <c r="A201" s="17" t="s">
        <v>205</v>
      </c>
      <c r="B201" s="1"/>
      <c r="C201" s="47">
        <v>17400</v>
      </c>
      <c r="D201" s="47">
        <v>17400</v>
      </c>
      <c r="E201" s="21">
        <f t="shared" si="16"/>
        <v>0</v>
      </c>
      <c r="F201" s="56">
        <v>8700</v>
      </c>
      <c r="G201" s="56">
        <v>8700</v>
      </c>
      <c r="H201" s="16">
        <f t="shared" si="15"/>
        <v>0</v>
      </c>
      <c r="I201" s="47">
        <v>19200</v>
      </c>
      <c r="J201" s="47">
        <v>19200</v>
      </c>
      <c r="K201" s="21">
        <f t="shared" si="18"/>
        <v>0</v>
      </c>
      <c r="L201" s="47">
        <v>9500</v>
      </c>
      <c r="M201" s="20">
        <v>9500</v>
      </c>
      <c r="N201" s="21">
        <f t="shared" si="17"/>
        <v>0</v>
      </c>
    </row>
    <row r="202" spans="1:14" ht="12.75">
      <c r="A202" s="14" t="s">
        <v>198</v>
      </c>
      <c r="C202" s="47">
        <v>20000</v>
      </c>
      <c r="D202" s="47">
        <v>20600</v>
      </c>
      <c r="E202" s="21">
        <f t="shared" si="16"/>
        <v>0.03</v>
      </c>
      <c r="F202" s="56">
        <v>10000</v>
      </c>
      <c r="G202" s="56">
        <v>10300</v>
      </c>
      <c r="H202" s="16">
        <f t="shared" si="15"/>
        <v>0.03</v>
      </c>
      <c r="I202" s="47">
        <v>19000</v>
      </c>
      <c r="J202" s="47">
        <v>22400</v>
      </c>
      <c r="K202" s="21">
        <f t="shared" si="18"/>
        <v>0.17894736842105263</v>
      </c>
      <c r="L202" s="47">
        <v>11200</v>
      </c>
      <c r="M202" s="47">
        <v>11500</v>
      </c>
      <c r="N202" s="21">
        <f t="shared" si="17"/>
        <v>0.026785714285714284</v>
      </c>
    </row>
    <row r="203" spans="1:14" ht="12.75">
      <c r="A203" s="14" t="s">
        <v>241</v>
      </c>
      <c r="C203" s="47">
        <v>12000</v>
      </c>
      <c r="D203" s="47">
        <v>15000</v>
      </c>
      <c r="E203" s="21">
        <f t="shared" si="16"/>
        <v>0.25</v>
      </c>
      <c r="F203" s="56">
        <v>6000</v>
      </c>
      <c r="G203" s="56">
        <v>8000</v>
      </c>
      <c r="H203" s="16">
        <f t="shared" si="15"/>
        <v>0.3333333333333333</v>
      </c>
      <c r="I203" s="47">
        <v>12000</v>
      </c>
      <c r="J203" s="47">
        <v>15000</v>
      </c>
      <c r="K203" s="21">
        <f>IF(I203&lt;&gt;0,IF(J203&lt;&gt;0,(J203-I203)/I203,""),"")</f>
        <v>0.25</v>
      </c>
      <c r="L203" s="47"/>
      <c r="M203" s="47"/>
      <c r="N203" s="21">
        <f t="shared" si="17"/>
      </c>
    </row>
    <row r="204" spans="1:14" ht="12.75">
      <c r="A204" s="14" t="s">
        <v>156</v>
      </c>
      <c r="C204" s="47">
        <v>47000</v>
      </c>
      <c r="D204" s="47">
        <v>47000</v>
      </c>
      <c r="E204" s="21">
        <f>IF(C204&lt;&gt;0,IF(D204&lt;&gt;0,(D204-C204)/C204,""),"")</f>
        <v>0</v>
      </c>
      <c r="F204" s="56">
        <v>23500</v>
      </c>
      <c r="G204" s="56">
        <v>23500</v>
      </c>
      <c r="H204" s="16">
        <f t="shared" si="15"/>
        <v>0</v>
      </c>
      <c r="I204" s="47">
        <v>53000</v>
      </c>
      <c r="J204" s="47">
        <v>53000</v>
      </c>
      <c r="K204" s="21">
        <f>IF(I204&lt;&gt;0,IF(J204&lt;&gt;0,(J204-I204)/I204,""),"")</f>
        <v>0</v>
      </c>
      <c r="L204" s="20"/>
      <c r="M204" s="47"/>
      <c r="N204" s="21">
        <f>IF(L204&lt;&gt;0,IF(M204&lt;&gt;0,(M204-L204)/L204,""),"")</f>
      </c>
    </row>
    <row r="205" spans="1:14" ht="12.75">
      <c r="A205" s="14" t="s">
        <v>157</v>
      </c>
      <c r="C205" s="18">
        <v>31800</v>
      </c>
      <c r="D205" s="18">
        <v>31800</v>
      </c>
      <c r="E205" s="19">
        <f>IF(C205&lt;&gt;0,IF(D205&lt;&gt;0,(D205-C205)/C205,""),"")</f>
        <v>0</v>
      </c>
      <c r="F205" s="56">
        <v>15900</v>
      </c>
      <c r="G205" s="56">
        <v>15900</v>
      </c>
      <c r="H205" s="21">
        <f>IF(F205&lt;&gt;0,IF(G205&lt;&gt;0,(G205-F205)/F205,""),"")</f>
        <v>0</v>
      </c>
      <c r="I205" s="18">
        <v>29900</v>
      </c>
      <c r="J205" s="18">
        <v>29900</v>
      </c>
      <c r="K205" s="19">
        <f>IF(I205&lt;&gt;0,IF(J205&lt;&gt;0,(J205-I205)/I205,""),"")</f>
        <v>0</v>
      </c>
      <c r="L205" s="18">
        <v>19900</v>
      </c>
      <c r="M205" s="18">
        <v>19900</v>
      </c>
      <c r="N205" s="19">
        <f>IF(L205&lt;&gt;0,IF(M205&lt;&gt;0,(M205-L205)/L205,""),"")</f>
        <v>0</v>
      </c>
    </row>
    <row r="206" spans="1:8" ht="12.75">
      <c r="A206" s="121" t="s">
        <v>335</v>
      </c>
      <c r="B206" s="61"/>
      <c r="C206" s="61"/>
      <c r="D206" s="61"/>
      <c r="E206" s="61"/>
      <c r="F206" s="135">
        <f>SUM(F40:F205)-F50-F53-F58-F68-F75-F89-F93-F110-F126-F145-F160</f>
        <v>2843490</v>
      </c>
      <c r="G206" s="135">
        <f>SUM(G40:G205)-G50-G53-G58-G68-G75-G89-G93-G110-G126-G145-G160</f>
        <v>2885160</v>
      </c>
      <c r="H206" s="136">
        <f>IF(F206&lt;&gt;0,IF(G206&lt;&gt;0,(G206-F206)/F206,""),"")</f>
        <v>0.014654526655623898</v>
      </c>
    </row>
    <row r="208" spans="1:8" ht="12.75">
      <c r="A208" s="121" t="s">
        <v>287</v>
      </c>
      <c r="F208" s="135">
        <f>C28+F206</f>
        <v>4784540</v>
      </c>
      <c r="G208" s="135">
        <f>D28+G206</f>
        <v>4905110</v>
      </c>
      <c r="H208" s="136">
        <f>IF(F208&lt;&gt;0,IF(G208&lt;&gt;0,(G208-F208)/F208,""),"")</f>
        <v>0.02519991472534455</v>
      </c>
    </row>
    <row r="210" ht="14.25">
      <c r="A210" s="4" t="s">
        <v>161</v>
      </c>
    </row>
    <row r="212" spans="3:14" ht="12.75">
      <c r="C212" s="142" t="s">
        <v>22</v>
      </c>
      <c r="D212" s="142"/>
      <c r="E212" s="142"/>
      <c r="F212" s="142" t="s">
        <v>2</v>
      </c>
      <c r="G212" s="142"/>
      <c r="H212" s="142"/>
      <c r="I212" s="142" t="s">
        <v>23</v>
      </c>
      <c r="J212" s="142"/>
      <c r="K212" s="142"/>
      <c r="L212" s="142" t="s">
        <v>24</v>
      </c>
      <c r="M212" s="142"/>
      <c r="N212" s="142"/>
    </row>
    <row r="213" spans="3:14" ht="12.75">
      <c r="C213" s="6">
        <v>2022</v>
      </c>
      <c r="D213" s="7">
        <v>2023</v>
      </c>
      <c r="E213" s="8" t="s">
        <v>6</v>
      </c>
      <c r="F213" s="6">
        <v>2022</v>
      </c>
      <c r="G213" s="7">
        <v>2023</v>
      </c>
      <c r="H213" s="8" t="s">
        <v>6</v>
      </c>
      <c r="I213" s="6">
        <v>2022</v>
      </c>
      <c r="J213" s="7">
        <v>2023</v>
      </c>
      <c r="K213" s="9" t="s">
        <v>6</v>
      </c>
      <c r="L213" s="6">
        <v>2022</v>
      </c>
      <c r="M213" s="7">
        <v>2023</v>
      </c>
      <c r="N213" s="8" t="s">
        <v>6</v>
      </c>
    </row>
    <row r="215" spans="1:14" ht="12.75">
      <c r="A215" s="11" t="s">
        <v>243</v>
      </c>
      <c r="C215" s="54"/>
      <c r="D215" s="54">
        <v>21300</v>
      </c>
      <c r="E215" s="13"/>
      <c r="F215" s="54">
        <v>10650</v>
      </c>
      <c r="G215" s="54">
        <v>10650</v>
      </c>
      <c r="H215" s="13">
        <f aca="true" t="shared" si="19" ref="H215:H221">IF(F215&lt;&gt;0,IF(G215&lt;&gt;0,(G215-F215)/F215,""),"")</f>
        <v>0</v>
      </c>
      <c r="I215" s="54">
        <v>11300</v>
      </c>
      <c r="J215" s="54">
        <v>19060</v>
      </c>
      <c r="K215" s="13">
        <f>IF(I215&lt;&gt;0,IF(J215&lt;&gt;0,(J215-I215)/I215,""),"")</f>
        <v>0.6867256637168142</v>
      </c>
      <c r="L215" s="12"/>
      <c r="M215" s="12"/>
      <c r="N215" s="13"/>
    </row>
    <row r="216" spans="1:14" ht="12.75">
      <c r="A216" s="30" t="s">
        <v>244</v>
      </c>
      <c r="C216" s="96"/>
      <c r="D216" s="96">
        <v>12260</v>
      </c>
      <c r="E216" s="16"/>
      <c r="F216" s="96">
        <v>6130</v>
      </c>
      <c r="G216" s="96">
        <v>6130</v>
      </c>
      <c r="H216" s="21">
        <f t="shared" si="19"/>
        <v>0</v>
      </c>
      <c r="I216" s="96">
        <v>11300</v>
      </c>
      <c r="J216" s="96">
        <v>11300</v>
      </c>
      <c r="K216" s="21">
        <f aca="true" t="shared" si="20" ref="K216:K276">IF(I216&lt;&gt;0,IF(J216&lt;&gt;0,(J216-I216)/I216,""),"")</f>
        <v>0</v>
      </c>
      <c r="L216" s="15"/>
      <c r="M216" s="15"/>
      <c r="N216" s="16"/>
    </row>
    <row r="217" spans="1:14" ht="12.75">
      <c r="A217" s="30" t="s">
        <v>307</v>
      </c>
      <c r="C217" s="96"/>
      <c r="D217" s="96">
        <v>18000</v>
      </c>
      <c r="E217" s="16"/>
      <c r="F217" s="96"/>
      <c r="G217" s="96">
        <v>9000</v>
      </c>
      <c r="H217" s="21">
        <f t="shared" si="19"/>
      </c>
      <c r="I217" s="96"/>
      <c r="J217" s="96">
        <v>16800</v>
      </c>
      <c r="K217" s="21">
        <f t="shared" si="20"/>
      </c>
      <c r="L217" s="15"/>
      <c r="M217" s="15"/>
      <c r="N217" s="16"/>
    </row>
    <row r="218" spans="1:14" ht="12.75">
      <c r="A218" s="30" t="s">
        <v>245</v>
      </c>
      <c r="C218" s="96"/>
      <c r="D218" s="96">
        <v>24000</v>
      </c>
      <c r="E218" s="16"/>
      <c r="F218" s="96">
        <v>12000</v>
      </c>
      <c r="G218" s="96">
        <v>12000</v>
      </c>
      <c r="H218" s="21">
        <f t="shared" si="19"/>
        <v>0</v>
      </c>
      <c r="I218" s="96">
        <v>22580</v>
      </c>
      <c r="J218" s="96">
        <v>22580</v>
      </c>
      <c r="K218" s="21">
        <f t="shared" si="20"/>
        <v>0</v>
      </c>
      <c r="L218" s="15">
        <v>13970</v>
      </c>
      <c r="M218" s="15">
        <v>13970</v>
      </c>
      <c r="N218" s="16"/>
    </row>
    <row r="219" spans="1:14" ht="12.75">
      <c r="A219" s="30" t="s">
        <v>246</v>
      </c>
      <c r="C219" s="96"/>
      <c r="D219" s="96">
        <v>21300</v>
      </c>
      <c r="E219" s="16"/>
      <c r="F219" s="96">
        <v>10650</v>
      </c>
      <c r="G219" s="96">
        <v>10650</v>
      </c>
      <c r="H219" s="21">
        <f t="shared" si="19"/>
        <v>0</v>
      </c>
      <c r="I219" s="96">
        <v>19060</v>
      </c>
      <c r="J219" s="96">
        <v>19060</v>
      </c>
      <c r="K219" s="21">
        <f t="shared" si="20"/>
        <v>0</v>
      </c>
      <c r="L219" s="15"/>
      <c r="M219" s="15"/>
      <c r="N219" s="16"/>
    </row>
    <row r="220" spans="1:14" ht="12.75">
      <c r="A220" s="30" t="s">
        <v>247</v>
      </c>
      <c r="C220" s="96"/>
      <c r="D220" s="96">
        <v>21300</v>
      </c>
      <c r="E220" s="16"/>
      <c r="F220" s="96">
        <v>10650</v>
      </c>
      <c r="G220" s="96">
        <v>10650</v>
      </c>
      <c r="H220" s="21">
        <f t="shared" si="19"/>
        <v>0</v>
      </c>
      <c r="I220" s="96">
        <v>19060</v>
      </c>
      <c r="J220" s="96">
        <v>19060</v>
      </c>
      <c r="K220" s="21">
        <f t="shared" si="20"/>
        <v>0</v>
      </c>
      <c r="L220" s="15"/>
      <c r="M220" s="15"/>
      <c r="N220" s="16"/>
    </row>
    <row r="221" spans="1:14" ht="12.75">
      <c r="A221" s="30" t="s">
        <v>248</v>
      </c>
      <c r="C221" s="96"/>
      <c r="D221" s="96">
        <v>21300</v>
      </c>
      <c r="E221" s="16"/>
      <c r="F221" s="96">
        <v>10650</v>
      </c>
      <c r="G221" s="96">
        <v>10650</v>
      </c>
      <c r="H221" s="21">
        <f t="shared" si="19"/>
        <v>0</v>
      </c>
      <c r="I221" s="96">
        <v>19060</v>
      </c>
      <c r="J221" s="96">
        <v>19060</v>
      </c>
      <c r="K221" s="21">
        <f t="shared" si="20"/>
        <v>0</v>
      </c>
      <c r="L221" s="15"/>
      <c r="M221" s="15"/>
      <c r="N221" s="16"/>
    </row>
    <row r="222" spans="1:14" ht="12.75">
      <c r="A222" s="30" t="s">
        <v>162</v>
      </c>
      <c r="C222" s="96">
        <v>17600</v>
      </c>
      <c r="D222" s="96">
        <v>17600</v>
      </c>
      <c r="E222" s="21">
        <f>IF(C222&lt;&gt;0,IF(D222&lt;&gt;0,(D222-C222)/C222,""),"")</f>
        <v>0</v>
      </c>
      <c r="F222" s="96">
        <v>8800</v>
      </c>
      <c r="G222" s="96">
        <v>8800</v>
      </c>
      <c r="H222" s="21">
        <f>IF(F222&lt;&gt;0,IF(G222&lt;&gt;0,(G222-F222)/F222,""),"")</f>
        <v>0</v>
      </c>
      <c r="I222" s="96">
        <v>12500</v>
      </c>
      <c r="J222" s="96">
        <v>12500</v>
      </c>
      <c r="K222" s="21">
        <f>IF(I222&lt;&gt;0,IF(J222&lt;&gt;0,(J222-I222)/I222,""),"")</f>
        <v>0</v>
      </c>
      <c r="L222" s="15"/>
      <c r="M222" s="15"/>
      <c r="N222" s="16"/>
    </row>
    <row r="223" spans="1:14" ht="12.75">
      <c r="A223" s="30" t="s">
        <v>249</v>
      </c>
      <c r="C223" s="96"/>
      <c r="D223" s="96">
        <v>13000</v>
      </c>
      <c r="E223" s="21">
        <f aca="true" t="shared" si="21" ref="E223:E286">IF(C223&lt;&gt;0,IF(D223&lt;&gt;0,(D223-C223)/C223,""),"")</f>
      </c>
      <c r="F223" s="96">
        <v>6500</v>
      </c>
      <c r="G223" s="96">
        <v>6500</v>
      </c>
      <c r="H223" s="21">
        <f aca="true" t="shared" si="22" ref="H223:H284">IF(F223&lt;&gt;0,IF(G223&lt;&gt;0,(G223-F223)/F223,""),"")</f>
        <v>0</v>
      </c>
      <c r="I223" s="96"/>
      <c r="J223" s="96"/>
      <c r="K223" s="21">
        <f t="shared" si="20"/>
      </c>
      <c r="L223" s="15"/>
      <c r="M223" s="15"/>
      <c r="N223" s="16"/>
    </row>
    <row r="224" spans="1:14" ht="12.75">
      <c r="A224" s="30" t="s">
        <v>250</v>
      </c>
      <c r="C224" s="96"/>
      <c r="D224" s="96">
        <v>15600</v>
      </c>
      <c r="E224" s="21">
        <f t="shared" si="21"/>
      </c>
      <c r="F224" s="96">
        <v>7500</v>
      </c>
      <c r="G224" s="96">
        <v>7500</v>
      </c>
      <c r="H224" s="21">
        <f t="shared" si="22"/>
        <v>0</v>
      </c>
      <c r="I224" s="96">
        <v>11500</v>
      </c>
      <c r="J224" s="96">
        <v>11500</v>
      </c>
      <c r="K224" s="21">
        <f t="shared" si="20"/>
        <v>0</v>
      </c>
      <c r="L224" s="15">
        <v>7800</v>
      </c>
      <c r="M224" s="15">
        <v>7800</v>
      </c>
      <c r="N224" s="16"/>
    </row>
    <row r="225" spans="1:14" ht="12.75">
      <c r="A225" s="22" t="s">
        <v>251</v>
      </c>
      <c r="C225" s="47"/>
      <c r="D225" s="47">
        <v>21600</v>
      </c>
      <c r="E225" s="21">
        <f t="shared" si="21"/>
      </c>
      <c r="F225" s="47">
        <v>10800</v>
      </c>
      <c r="G225" s="47">
        <v>10800</v>
      </c>
      <c r="H225" s="21">
        <f t="shared" si="22"/>
        <v>0</v>
      </c>
      <c r="I225" s="47">
        <v>20200</v>
      </c>
      <c r="J225" s="47">
        <v>20200</v>
      </c>
      <c r="K225" s="21">
        <f t="shared" si="20"/>
        <v>0</v>
      </c>
      <c r="L225" s="20">
        <v>13800</v>
      </c>
      <c r="M225" s="20">
        <v>13800</v>
      </c>
      <c r="N225" s="21"/>
    </row>
    <row r="226" spans="1:14" ht="12.75">
      <c r="A226" s="24" t="s">
        <v>214</v>
      </c>
      <c r="C226" s="20">
        <v>26100</v>
      </c>
      <c r="D226" s="20">
        <v>27100</v>
      </c>
      <c r="E226" s="21">
        <f t="shared" si="21"/>
        <v>0.038314176245210725</v>
      </c>
      <c r="F226" s="47">
        <v>13000</v>
      </c>
      <c r="G226" s="47">
        <v>13500</v>
      </c>
      <c r="H226" s="21">
        <f t="shared" si="22"/>
        <v>0.038461538461538464</v>
      </c>
      <c r="I226" s="47">
        <v>27200</v>
      </c>
      <c r="J226" s="47">
        <v>28300</v>
      </c>
      <c r="K226" s="21">
        <f t="shared" si="20"/>
        <v>0.04044117647058824</v>
      </c>
      <c r="L226" s="47"/>
      <c r="M226" s="47"/>
      <c r="N226" s="21">
        <f>IF(L226&lt;&gt;0,IF(M226&lt;&gt;0,(M226-L226)/L226,""),"")</f>
      </c>
    </row>
    <row r="227" spans="1:14" ht="12.75">
      <c r="A227" s="24" t="s">
        <v>215</v>
      </c>
      <c r="C227" s="20">
        <v>37700</v>
      </c>
      <c r="D227" s="20">
        <v>39200</v>
      </c>
      <c r="E227" s="21">
        <f t="shared" si="21"/>
        <v>0.03978779840848806</v>
      </c>
      <c r="F227" s="47">
        <v>18500</v>
      </c>
      <c r="G227" s="47">
        <v>19200</v>
      </c>
      <c r="H227" s="21">
        <f t="shared" si="22"/>
        <v>0.03783783783783784</v>
      </c>
      <c r="I227" s="47">
        <v>47700</v>
      </c>
      <c r="J227" s="47">
        <v>49600</v>
      </c>
      <c r="K227" s="21">
        <f t="shared" si="20"/>
        <v>0.039832285115303984</v>
      </c>
      <c r="L227" s="47"/>
      <c r="M227" s="47"/>
      <c r="N227" s="21">
        <f>IF(L227&lt;&gt;0,IF(M227&lt;&gt;0,(M227-L227)/L227,""),"")</f>
      </c>
    </row>
    <row r="228" spans="1:14" ht="12.75">
      <c r="A228" s="22" t="s">
        <v>163</v>
      </c>
      <c r="C228" s="47">
        <v>24200</v>
      </c>
      <c r="D228" s="47">
        <v>24200</v>
      </c>
      <c r="E228" s="21">
        <f t="shared" si="21"/>
        <v>0</v>
      </c>
      <c r="F228" s="47">
        <v>12100</v>
      </c>
      <c r="G228" s="47">
        <v>12100</v>
      </c>
      <c r="H228" s="21">
        <f t="shared" si="22"/>
        <v>0</v>
      </c>
      <c r="I228" s="47">
        <v>23000</v>
      </c>
      <c r="J228" s="47">
        <v>23000</v>
      </c>
      <c r="K228" s="21">
        <f t="shared" si="20"/>
        <v>0</v>
      </c>
      <c r="L228" s="47">
        <v>14000</v>
      </c>
      <c r="M228" s="47">
        <v>14000</v>
      </c>
      <c r="N228" s="21">
        <f>IF(L228&lt;&gt;0,IF(M228&lt;&gt;0,(M228-L228)/L228,""),"")</f>
        <v>0</v>
      </c>
    </row>
    <row r="229" spans="1:14" ht="12.75">
      <c r="A229" s="22" t="s">
        <v>164</v>
      </c>
      <c r="C229" s="47">
        <v>26000</v>
      </c>
      <c r="D229" s="47">
        <v>26000</v>
      </c>
      <c r="E229" s="21">
        <f t="shared" si="21"/>
        <v>0</v>
      </c>
      <c r="F229" s="47">
        <v>13000</v>
      </c>
      <c r="G229" s="47">
        <v>13000</v>
      </c>
      <c r="H229" s="21">
        <f t="shared" si="22"/>
        <v>0</v>
      </c>
      <c r="I229" s="47">
        <v>22200</v>
      </c>
      <c r="J229" s="47">
        <v>22200</v>
      </c>
      <c r="K229" s="21">
        <f t="shared" si="20"/>
        <v>0</v>
      </c>
      <c r="L229" s="20"/>
      <c r="M229" s="20"/>
      <c r="N229" s="21">
        <f aca="true" t="shared" si="23" ref="N229:N257">IF(L229&lt;&gt;0,IF(M229&lt;&gt;0,(M229-L229)/L229,""),"")</f>
      </c>
    </row>
    <row r="230" spans="1:14" ht="12.75">
      <c r="A230" s="22" t="s">
        <v>252</v>
      </c>
      <c r="C230" s="47"/>
      <c r="D230" s="47"/>
      <c r="E230" s="21">
        <f t="shared" si="21"/>
      </c>
      <c r="F230" s="47">
        <v>2900</v>
      </c>
      <c r="G230" s="47">
        <v>2990</v>
      </c>
      <c r="H230" s="21">
        <f t="shared" si="22"/>
        <v>0.03103448275862069</v>
      </c>
      <c r="I230" s="47">
        <v>5800</v>
      </c>
      <c r="J230" s="47">
        <v>5800</v>
      </c>
      <c r="K230" s="21">
        <f t="shared" si="20"/>
        <v>0</v>
      </c>
      <c r="L230" s="20"/>
      <c r="M230" s="20"/>
      <c r="N230" s="21">
        <f t="shared" si="23"/>
      </c>
    </row>
    <row r="231" spans="1:14" ht="12.75">
      <c r="A231" s="22" t="s">
        <v>253</v>
      </c>
      <c r="C231" s="47"/>
      <c r="D231" s="47"/>
      <c r="E231" s="21">
        <f t="shared" si="21"/>
      </c>
      <c r="F231" s="47">
        <v>2900</v>
      </c>
      <c r="G231" s="47">
        <v>2900</v>
      </c>
      <c r="H231" s="21">
        <f t="shared" si="22"/>
        <v>0</v>
      </c>
      <c r="I231" s="47">
        <v>5600</v>
      </c>
      <c r="J231" s="47">
        <v>5600</v>
      </c>
      <c r="K231" s="21">
        <f t="shared" si="20"/>
        <v>0</v>
      </c>
      <c r="L231" s="20"/>
      <c r="M231" s="20"/>
      <c r="N231" s="21">
        <f t="shared" si="23"/>
      </c>
    </row>
    <row r="232" spans="1:14" ht="12.75">
      <c r="A232" s="22" t="s">
        <v>254</v>
      </c>
      <c r="C232" s="47"/>
      <c r="D232" s="47"/>
      <c r="E232" s="21">
        <f t="shared" si="21"/>
      </c>
      <c r="F232" s="47">
        <v>2990</v>
      </c>
      <c r="G232" s="47">
        <v>3190</v>
      </c>
      <c r="H232" s="21">
        <f t="shared" si="22"/>
        <v>0.06688963210702341</v>
      </c>
      <c r="I232" s="47">
        <v>5600</v>
      </c>
      <c r="J232" s="47">
        <v>5800</v>
      </c>
      <c r="K232" s="21">
        <f t="shared" si="20"/>
        <v>0.03571428571428571</v>
      </c>
      <c r="L232" s="20"/>
      <c r="M232" s="20"/>
      <c r="N232" s="21">
        <f t="shared" si="23"/>
      </c>
    </row>
    <row r="233" spans="1:14" ht="12.75">
      <c r="A233" s="22" t="s">
        <v>255</v>
      </c>
      <c r="C233" s="47"/>
      <c r="D233" s="47">
        <v>11000</v>
      </c>
      <c r="E233" s="21">
        <f t="shared" si="21"/>
      </c>
      <c r="F233" s="47">
        <v>5200</v>
      </c>
      <c r="G233" s="47">
        <v>5500</v>
      </c>
      <c r="H233" s="21">
        <f t="shared" si="22"/>
        <v>0.057692307692307696</v>
      </c>
      <c r="I233" s="47">
        <v>7100</v>
      </c>
      <c r="J233" s="47">
        <v>7400</v>
      </c>
      <c r="K233" s="21">
        <f t="shared" si="20"/>
        <v>0.04225352112676056</v>
      </c>
      <c r="L233" s="20"/>
      <c r="M233" s="20"/>
      <c r="N233" s="21">
        <f t="shared" si="23"/>
      </c>
    </row>
    <row r="234" spans="1:14" ht="12.75">
      <c r="A234" s="22" t="s">
        <v>308</v>
      </c>
      <c r="C234" s="47"/>
      <c r="D234" s="47">
        <v>37000</v>
      </c>
      <c r="E234" s="21">
        <f t="shared" si="21"/>
      </c>
      <c r="F234" s="47"/>
      <c r="G234" s="47">
        <v>18500</v>
      </c>
      <c r="H234" s="21">
        <f t="shared" si="22"/>
      </c>
      <c r="I234" s="47"/>
      <c r="J234" s="47">
        <v>35800</v>
      </c>
      <c r="K234" s="21">
        <f t="shared" si="20"/>
      </c>
      <c r="L234" s="20"/>
      <c r="M234" s="20"/>
      <c r="N234" s="21">
        <f t="shared" si="23"/>
      </c>
    </row>
    <row r="235" spans="1:14" ht="12.75">
      <c r="A235" s="22" t="s">
        <v>165</v>
      </c>
      <c r="C235" s="47">
        <v>21200</v>
      </c>
      <c r="D235" s="47">
        <v>21200</v>
      </c>
      <c r="E235" s="21">
        <f t="shared" si="21"/>
        <v>0</v>
      </c>
      <c r="F235" s="47">
        <v>10600</v>
      </c>
      <c r="G235" s="47">
        <v>10600</v>
      </c>
      <c r="H235" s="21">
        <f t="shared" si="22"/>
        <v>0</v>
      </c>
      <c r="I235" s="59">
        <v>15900</v>
      </c>
      <c r="J235" s="59">
        <v>15900</v>
      </c>
      <c r="K235" s="21">
        <f t="shared" si="20"/>
        <v>0</v>
      </c>
      <c r="L235" s="20"/>
      <c r="M235" s="20"/>
      <c r="N235" s="21">
        <f t="shared" si="23"/>
      </c>
    </row>
    <row r="236" spans="1:14" ht="12.75">
      <c r="A236" s="22" t="s">
        <v>256</v>
      </c>
      <c r="C236" s="47">
        <v>14800</v>
      </c>
      <c r="D236" s="47">
        <v>14800</v>
      </c>
      <c r="E236" s="21">
        <f t="shared" si="21"/>
        <v>0</v>
      </c>
      <c r="F236" s="47">
        <v>7400</v>
      </c>
      <c r="G236" s="47">
        <v>7400</v>
      </c>
      <c r="H236" s="21">
        <f t="shared" si="22"/>
        <v>0</v>
      </c>
      <c r="I236" s="59">
        <v>11600</v>
      </c>
      <c r="J236" s="59">
        <v>11600</v>
      </c>
      <c r="K236" s="21">
        <f t="shared" si="20"/>
        <v>0</v>
      </c>
      <c r="L236" s="20"/>
      <c r="M236" s="20"/>
      <c r="N236" s="21">
        <f t="shared" si="23"/>
      </c>
    </row>
    <row r="237" spans="1:14" ht="12.75">
      <c r="A237" s="22" t="s">
        <v>257</v>
      </c>
      <c r="C237" s="47">
        <v>14800</v>
      </c>
      <c r="D237" s="47">
        <v>14800</v>
      </c>
      <c r="E237" s="21">
        <f t="shared" si="21"/>
        <v>0</v>
      </c>
      <c r="F237" s="47">
        <v>7400</v>
      </c>
      <c r="G237" s="47">
        <v>7400</v>
      </c>
      <c r="H237" s="21">
        <f t="shared" si="22"/>
        <v>0</v>
      </c>
      <c r="I237" s="59">
        <v>11600</v>
      </c>
      <c r="J237" s="59">
        <v>11600</v>
      </c>
      <c r="K237" s="21">
        <f t="shared" si="20"/>
        <v>0</v>
      </c>
      <c r="L237" s="20"/>
      <c r="M237" s="20"/>
      <c r="N237" s="21">
        <f t="shared" si="23"/>
      </c>
    </row>
    <row r="238" spans="1:14" ht="12.75">
      <c r="A238" s="22" t="s">
        <v>200</v>
      </c>
      <c r="C238" s="47">
        <v>14800</v>
      </c>
      <c r="D238" s="47">
        <v>14800</v>
      </c>
      <c r="E238" s="21">
        <f t="shared" si="21"/>
        <v>0</v>
      </c>
      <c r="F238" s="47">
        <v>7400</v>
      </c>
      <c r="G238" s="47">
        <v>7400</v>
      </c>
      <c r="H238" s="21">
        <f t="shared" si="22"/>
        <v>0</v>
      </c>
      <c r="I238" s="59">
        <v>11600</v>
      </c>
      <c r="J238" s="59">
        <v>11600</v>
      </c>
      <c r="K238" s="21">
        <f t="shared" si="20"/>
        <v>0</v>
      </c>
      <c r="L238" s="20"/>
      <c r="M238" s="20"/>
      <c r="N238" s="21">
        <f t="shared" si="23"/>
      </c>
    </row>
    <row r="239" spans="1:14" ht="12.75">
      <c r="A239" s="22" t="s">
        <v>166</v>
      </c>
      <c r="C239" s="47">
        <v>14800</v>
      </c>
      <c r="D239" s="47">
        <v>14800</v>
      </c>
      <c r="E239" s="21">
        <f t="shared" si="21"/>
        <v>0</v>
      </c>
      <c r="F239" s="47">
        <v>7400</v>
      </c>
      <c r="G239" s="47">
        <v>7400</v>
      </c>
      <c r="H239" s="21">
        <f t="shared" si="22"/>
        <v>0</v>
      </c>
      <c r="I239" s="47">
        <v>11600</v>
      </c>
      <c r="J239" s="47">
        <v>11600</v>
      </c>
      <c r="K239" s="21">
        <f t="shared" si="20"/>
        <v>0</v>
      </c>
      <c r="L239" s="20"/>
      <c r="M239" s="20"/>
      <c r="N239" s="21">
        <f t="shared" si="23"/>
      </c>
    </row>
    <row r="240" spans="1:14" ht="12.75">
      <c r="A240" s="22" t="s">
        <v>206</v>
      </c>
      <c r="C240" s="47">
        <v>14800</v>
      </c>
      <c r="D240" s="47">
        <v>14800</v>
      </c>
      <c r="E240" s="21">
        <f t="shared" si="21"/>
        <v>0</v>
      </c>
      <c r="F240" s="47">
        <v>7400</v>
      </c>
      <c r="G240" s="47">
        <v>7400</v>
      </c>
      <c r="H240" s="21">
        <f t="shared" si="22"/>
        <v>0</v>
      </c>
      <c r="I240" s="47">
        <v>11600</v>
      </c>
      <c r="J240" s="47">
        <v>11600</v>
      </c>
      <c r="K240" s="21">
        <f t="shared" si="20"/>
        <v>0</v>
      </c>
      <c r="L240" s="20"/>
      <c r="M240" s="20"/>
      <c r="N240" s="21">
        <f t="shared" si="23"/>
      </c>
    </row>
    <row r="241" spans="1:14" ht="12.75">
      <c r="A241" s="22" t="s">
        <v>167</v>
      </c>
      <c r="C241" s="47">
        <v>14800</v>
      </c>
      <c r="D241" s="47">
        <v>14800</v>
      </c>
      <c r="E241" s="21">
        <f t="shared" si="21"/>
        <v>0</v>
      </c>
      <c r="F241" s="47">
        <v>7400</v>
      </c>
      <c r="G241" s="47">
        <v>7400</v>
      </c>
      <c r="H241" s="21">
        <f t="shared" si="22"/>
        <v>0</v>
      </c>
      <c r="I241" s="47">
        <v>11600</v>
      </c>
      <c r="J241" s="47">
        <v>11600</v>
      </c>
      <c r="K241" s="21">
        <f t="shared" si="20"/>
        <v>0</v>
      </c>
      <c r="L241" s="20"/>
      <c r="M241" s="20"/>
      <c r="N241" s="21">
        <f t="shared" si="23"/>
      </c>
    </row>
    <row r="242" spans="1:14" ht="12.75">
      <c r="A242" s="22" t="s">
        <v>309</v>
      </c>
      <c r="C242" s="47"/>
      <c r="D242" s="47">
        <v>14800</v>
      </c>
      <c r="E242" s="21">
        <f t="shared" si="21"/>
      </c>
      <c r="F242" s="47"/>
      <c r="G242" s="47">
        <v>7400</v>
      </c>
      <c r="H242" s="21">
        <f t="shared" si="22"/>
      </c>
      <c r="I242" s="47"/>
      <c r="J242" s="47">
        <v>11600</v>
      </c>
      <c r="K242" s="21">
        <f t="shared" si="20"/>
      </c>
      <c r="L242" s="20"/>
      <c r="M242" s="20"/>
      <c r="N242" s="21">
        <f t="shared" si="23"/>
      </c>
    </row>
    <row r="243" spans="1:14" ht="12.75">
      <c r="A243" s="22" t="s">
        <v>168</v>
      </c>
      <c r="C243" s="47">
        <v>14800</v>
      </c>
      <c r="D243" s="47">
        <v>14800</v>
      </c>
      <c r="E243" s="21">
        <f t="shared" si="21"/>
        <v>0</v>
      </c>
      <c r="F243" s="47">
        <v>7400</v>
      </c>
      <c r="G243" s="47">
        <v>7400</v>
      </c>
      <c r="H243" s="21">
        <f t="shared" si="22"/>
        <v>0</v>
      </c>
      <c r="I243" s="47">
        <v>11600</v>
      </c>
      <c r="J243" s="47">
        <v>11600</v>
      </c>
      <c r="K243" s="21">
        <f t="shared" si="20"/>
        <v>0</v>
      </c>
      <c r="L243" s="20"/>
      <c r="M243" s="20"/>
      <c r="N243" s="21">
        <f t="shared" si="23"/>
      </c>
    </row>
    <row r="244" spans="1:14" ht="12.75">
      <c r="A244" s="22" t="s">
        <v>169</v>
      </c>
      <c r="C244" s="47">
        <v>14800</v>
      </c>
      <c r="D244" s="47">
        <v>14800</v>
      </c>
      <c r="E244" s="21">
        <f t="shared" si="21"/>
        <v>0</v>
      </c>
      <c r="F244" s="47">
        <v>7400</v>
      </c>
      <c r="G244" s="47">
        <v>7400</v>
      </c>
      <c r="H244" s="21">
        <f t="shared" si="22"/>
        <v>0</v>
      </c>
      <c r="I244" s="47">
        <v>11600</v>
      </c>
      <c r="J244" s="47">
        <v>11600</v>
      </c>
      <c r="K244" s="21">
        <f t="shared" si="20"/>
        <v>0</v>
      </c>
      <c r="L244" s="20"/>
      <c r="M244" s="20"/>
      <c r="N244" s="21">
        <f t="shared" si="23"/>
      </c>
    </row>
    <row r="245" spans="1:14" s="49" customFormat="1" ht="12.75">
      <c r="A245" s="14" t="s">
        <v>170</v>
      </c>
      <c r="B245" s="1"/>
      <c r="C245" s="20"/>
      <c r="D245" s="20"/>
      <c r="E245" s="21">
        <f t="shared" si="21"/>
      </c>
      <c r="F245" s="59">
        <v>121000</v>
      </c>
      <c r="G245" s="59">
        <v>122000</v>
      </c>
      <c r="H245" s="21">
        <f t="shared" si="22"/>
        <v>0.008264462809917356</v>
      </c>
      <c r="I245" s="42"/>
      <c r="J245" s="42"/>
      <c r="K245" s="21">
        <f t="shared" si="20"/>
      </c>
      <c r="L245" s="20"/>
      <c r="M245" s="20"/>
      <c r="N245" s="21">
        <f t="shared" si="23"/>
      </c>
    </row>
    <row r="246" spans="1:14" ht="12.75">
      <c r="A246" s="22" t="s">
        <v>171</v>
      </c>
      <c r="C246" s="47">
        <v>55000</v>
      </c>
      <c r="D246" s="47">
        <v>55000</v>
      </c>
      <c r="E246" s="21">
        <f t="shared" si="21"/>
        <v>0</v>
      </c>
      <c r="F246" s="47">
        <v>30000</v>
      </c>
      <c r="G246" s="47">
        <v>30000</v>
      </c>
      <c r="H246" s="21">
        <f t="shared" si="22"/>
        <v>0</v>
      </c>
      <c r="I246" s="47">
        <v>45000</v>
      </c>
      <c r="J246" s="47">
        <v>45000</v>
      </c>
      <c r="K246" s="21">
        <f t="shared" si="20"/>
        <v>0</v>
      </c>
      <c r="L246" s="20"/>
      <c r="M246" s="20"/>
      <c r="N246" s="21">
        <f t="shared" si="23"/>
      </c>
    </row>
    <row r="247" spans="1:14" ht="12.75">
      <c r="A247" s="22" t="s">
        <v>258</v>
      </c>
      <c r="C247" s="47">
        <v>26000</v>
      </c>
      <c r="D247" s="47">
        <v>26000</v>
      </c>
      <c r="E247" s="21">
        <f t="shared" si="21"/>
        <v>0</v>
      </c>
      <c r="F247" s="47">
        <v>13000</v>
      </c>
      <c r="G247" s="47">
        <v>13000</v>
      </c>
      <c r="H247" s="21">
        <f t="shared" si="22"/>
        <v>0</v>
      </c>
      <c r="I247" s="47">
        <v>18000</v>
      </c>
      <c r="J247" s="47">
        <v>18000</v>
      </c>
      <c r="K247" s="21">
        <f t="shared" si="20"/>
        <v>0</v>
      </c>
      <c r="L247" s="20"/>
      <c r="M247" s="20"/>
      <c r="N247" s="21">
        <f t="shared" si="23"/>
      </c>
    </row>
    <row r="248" spans="1:14" ht="12.75">
      <c r="A248" s="22" t="s">
        <v>172</v>
      </c>
      <c r="C248" s="47">
        <v>26000</v>
      </c>
      <c r="D248" s="47">
        <v>26000</v>
      </c>
      <c r="E248" s="21">
        <f t="shared" si="21"/>
        <v>0</v>
      </c>
      <c r="F248" s="47">
        <v>13000</v>
      </c>
      <c r="G248" s="47">
        <v>13000</v>
      </c>
      <c r="H248" s="21">
        <f t="shared" si="22"/>
        <v>0</v>
      </c>
      <c r="I248" s="47">
        <v>18000</v>
      </c>
      <c r="J248" s="47">
        <v>18000</v>
      </c>
      <c r="K248" s="21">
        <f t="shared" si="20"/>
        <v>0</v>
      </c>
      <c r="L248" s="20"/>
      <c r="M248" s="20"/>
      <c r="N248" s="21">
        <f t="shared" si="23"/>
      </c>
    </row>
    <row r="249" spans="1:14" ht="12.75">
      <c r="A249" s="22" t="s">
        <v>259</v>
      </c>
      <c r="C249" s="47"/>
      <c r="D249" s="47">
        <v>13000</v>
      </c>
      <c r="E249" s="21">
        <f t="shared" si="21"/>
      </c>
      <c r="F249" s="47">
        <v>6500</v>
      </c>
      <c r="G249" s="47">
        <v>6500</v>
      </c>
      <c r="H249" s="21">
        <f t="shared" si="22"/>
        <v>0</v>
      </c>
      <c r="I249" s="47"/>
      <c r="J249" s="47"/>
      <c r="K249" s="21">
        <f t="shared" si="20"/>
      </c>
      <c r="L249" s="20"/>
      <c r="M249" s="20"/>
      <c r="N249" s="21">
        <f t="shared" si="23"/>
      </c>
    </row>
    <row r="250" spans="1:14" ht="12.75">
      <c r="A250" s="22" t="s">
        <v>260</v>
      </c>
      <c r="C250" s="47"/>
      <c r="D250" s="47">
        <v>13000</v>
      </c>
      <c r="E250" s="21">
        <f t="shared" si="21"/>
      </c>
      <c r="F250" s="47">
        <v>6500</v>
      </c>
      <c r="G250" s="47">
        <v>6500</v>
      </c>
      <c r="H250" s="21">
        <f t="shared" si="22"/>
        <v>0</v>
      </c>
      <c r="I250" s="47"/>
      <c r="J250" s="47"/>
      <c r="K250" s="21">
        <f t="shared" si="20"/>
      </c>
      <c r="L250" s="20"/>
      <c r="M250" s="20"/>
      <c r="N250" s="21">
        <f t="shared" si="23"/>
      </c>
    </row>
    <row r="251" spans="1:14" ht="12.75">
      <c r="A251" s="24" t="s">
        <v>261</v>
      </c>
      <c r="C251" s="47"/>
      <c r="D251" s="47">
        <v>24000</v>
      </c>
      <c r="E251" s="21">
        <f t="shared" si="21"/>
      </c>
      <c r="F251" s="47">
        <v>12000</v>
      </c>
      <c r="G251" s="47">
        <v>12000</v>
      </c>
      <c r="H251" s="21">
        <f t="shared" si="22"/>
        <v>0</v>
      </c>
      <c r="I251" s="47">
        <v>22580</v>
      </c>
      <c r="J251" s="47">
        <v>22580</v>
      </c>
      <c r="K251" s="21">
        <f t="shared" si="20"/>
        <v>0</v>
      </c>
      <c r="L251" s="47">
        <v>13970</v>
      </c>
      <c r="M251" s="47">
        <v>13970</v>
      </c>
      <c r="N251" s="21">
        <f t="shared" si="23"/>
        <v>0</v>
      </c>
    </row>
    <row r="252" spans="1:14" ht="12.75">
      <c r="A252" s="24" t="s">
        <v>310</v>
      </c>
      <c r="C252" s="47"/>
      <c r="D252" s="47">
        <v>24000</v>
      </c>
      <c r="E252" s="21">
        <f t="shared" si="21"/>
      </c>
      <c r="F252" s="47"/>
      <c r="G252" s="47">
        <v>12000</v>
      </c>
      <c r="H252" s="21">
        <f t="shared" si="22"/>
      </c>
      <c r="I252" s="47"/>
      <c r="J252" s="47">
        <v>22580</v>
      </c>
      <c r="K252" s="21">
        <f t="shared" si="20"/>
      </c>
      <c r="L252" s="47"/>
      <c r="M252" s="47">
        <v>13970</v>
      </c>
      <c r="N252" s="21">
        <f t="shared" si="23"/>
      </c>
    </row>
    <row r="253" spans="1:14" ht="12.75">
      <c r="A253" s="24" t="s">
        <v>262</v>
      </c>
      <c r="C253" s="20"/>
      <c r="D253" s="20">
        <v>6350</v>
      </c>
      <c r="E253" s="21">
        <f t="shared" si="21"/>
      </c>
      <c r="F253" s="47">
        <v>3300</v>
      </c>
      <c r="G253" s="47">
        <v>3300</v>
      </c>
      <c r="H253" s="21">
        <f t="shared" si="22"/>
        <v>0</v>
      </c>
      <c r="I253" s="47">
        <v>4300</v>
      </c>
      <c r="J253" s="47">
        <v>4300</v>
      </c>
      <c r="K253" s="21">
        <f t="shared" si="20"/>
        <v>0</v>
      </c>
      <c r="L253" s="20"/>
      <c r="M253" s="20"/>
      <c r="N253" s="21">
        <f t="shared" si="23"/>
      </c>
    </row>
    <row r="254" spans="1:14" ht="12.75">
      <c r="A254" s="14" t="s">
        <v>173</v>
      </c>
      <c r="C254" s="20"/>
      <c r="D254" s="20"/>
      <c r="E254" s="21">
        <f t="shared" si="21"/>
      </c>
      <c r="F254" s="47">
        <v>64000</v>
      </c>
      <c r="G254" s="47">
        <v>64000</v>
      </c>
      <c r="H254" s="21">
        <f t="shared" si="22"/>
        <v>0</v>
      </c>
      <c r="I254" s="42"/>
      <c r="J254" s="42"/>
      <c r="K254" s="21">
        <f t="shared" si="20"/>
      </c>
      <c r="L254" s="20"/>
      <c r="M254" s="20"/>
      <c r="N254" s="21">
        <f t="shared" si="23"/>
      </c>
    </row>
    <row r="255" spans="1:14" ht="12.75">
      <c r="A255" s="14" t="s">
        <v>263</v>
      </c>
      <c r="C255" s="20"/>
      <c r="D255" s="20">
        <v>29200</v>
      </c>
      <c r="E255" s="21">
        <f t="shared" si="21"/>
      </c>
      <c r="F255" s="47">
        <v>14600</v>
      </c>
      <c r="G255" s="47">
        <v>14600</v>
      </c>
      <c r="H255" s="21">
        <f t="shared" si="22"/>
        <v>0</v>
      </c>
      <c r="I255" s="42">
        <v>24200</v>
      </c>
      <c r="J255" s="42">
        <v>24200</v>
      </c>
      <c r="K255" s="21">
        <f t="shared" si="20"/>
        <v>0</v>
      </c>
      <c r="L255" s="20">
        <v>17500</v>
      </c>
      <c r="M255" s="20">
        <v>17500</v>
      </c>
      <c r="N255" s="21">
        <f t="shared" si="23"/>
        <v>0</v>
      </c>
    </row>
    <row r="256" spans="1:14" ht="12.75">
      <c r="A256" s="14" t="s">
        <v>264</v>
      </c>
      <c r="C256" s="20">
        <v>134800</v>
      </c>
      <c r="D256" s="20">
        <v>134800</v>
      </c>
      <c r="E256" s="21">
        <f t="shared" si="21"/>
        <v>0</v>
      </c>
      <c r="F256" s="47">
        <v>63800</v>
      </c>
      <c r="G256" s="47">
        <v>63800</v>
      </c>
      <c r="H256" s="21">
        <f t="shared" si="22"/>
        <v>0</v>
      </c>
      <c r="I256" s="42"/>
      <c r="J256" s="42"/>
      <c r="K256" s="21">
        <f t="shared" si="20"/>
      </c>
      <c r="L256" s="20"/>
      <c r="M256" s="20"/>
      <c r="N256" s="21">
        <f t="shared" si="23"/>
      </c>
    </row>
    <row r="257" spans="1:14" ht="12.75">
      <c r="A257" s="14" t="s">
        <v>265</v>
      </c>
      <c r="C257" s="20">
        <v>135000</v>
      </c>
      <c r="D257" s="20">
        <v>135000</v>
      </c>
      <c r="E257" s="21">
        <f t="shared" si="21"/>
        <v>0</v>
      </c>
      <c r="F257" s="47">
        <v>82000</v>
      </c>
      <c r="G257" s="47">
        <v>82000</v>
      </c>
      <c r="H257" s="21">
        <f t="shared" si="22"/>
        <v>0</v>
      </c>
      <c r="I257" s="42"/>
      <c r="J257" s="42"/>
      <c r="K257" s="21">
        <f t="shared" si="20"/>
      </c>
      <c r="L257" s="20"/>
      <c r="M257" s="20"/>
      <c r="N257" s="21">
        <f t="shared" si="23"/>
      </c>
    </row>
    <row r="258" spans="1:14" ht="12.75">
      <c r="A258" s="14" t="s">
        <v>266</v>
      </c>
      <c r="C258" s="20"/>
      <c r="D258" s="20"/>
      <c r="E258" s="21">
        <f t="shared" si="21"/>
      </c>
      <c r="F258" s="47">
        <v>123000</v>
      </c>
      <c r="G258" s="47">
        <v>127900</v>
      </c>
      <c r="H258" s="21">
        <f t="shared" si="22"/>
        <v>0.03983739837398374</v>
      </c>
      <c r="I258" s="42"/>
      <c r="J258" s="42"/>
      <c r="K258" s="21">
        <f t="shared" si="20"/>
      </c>
      <c r="L258" s="20"/>
      <c r="M258" s="20"/>
      <c r="N258" s="21"/>
    </row>
    <row r="259" spans="1:14" ht="12.75">
      <c r="A259" s="14" t="s">
        <v>267</v>
      </c>
      <c r="C259" s="20"/>
      <c r="D259" s="20"/>
      <c r="E259" s="21">
        <f t="shared" si="21"/>
      </c>
      <c r="F259" s="47">
        <v>123000</v>
      </c>
      <c r="G259" s="47">
        <v>127900</v>
      </c>
      <c r="H259" s="21">
        <f t="shared" si="22"/>
        <v>0.03983739837398374</v>
      </c>
      <c r="I259" s="42"/>
      <c r="J259" s="42"/>
      <c r="K259" s="21">
        <f t="shared" si="20"/>
      </c>
      <c r="L259" s="20"/>
      <c r="M259" s="20"/>
      <c r="N259" s="21"/>
    </row>
    <row r="260" spans="1:14" ht="12.75">
      <c r="A260" s="14" t="s">
        <v>174</v>
      </c>
      <c r="C260" s="47"/>
      <c r="D260" s="47"/>
      <c r="E260" s="21">
        <f t="shared" si="21"/>
      </c>
      <c r="F260" s="47">
        <v>123000</v>
      </c>
      <c r="G260" s="47">
        <v>127900</v>
      </c>
      <c r="H260" s="21">
        <f t="shared" si="22"/>
        <v>0.03983739837398374</v>
      </c>
      <c r="I260" s="42"/>
      <c r="J260" s="42"/>
      <c r="K260" s="21">
        <f t="shared" si="20"/>
      </c>
      <c r="L260" s="20"/>
      <c r="M260" s="20"/>
      <c r="N260" s="21">
        <f aca="true" t="shared" si="24" ref="N260:N268">IF(L260&lt;&gt;0,IF(M260&lt;&gt;0,(M260-L260)/L260,""),"")</f>
      </c>
    </row>
    <row r="261" spans="1:14" ht="12.75">
      <c r="A261" s="14" t="s">
        <v>175</v>
      </c>
      <c r="C261" s="20">
        <v>66600</v>
      </c>
      <c r="D261" s="20">
        <v>69300</v>
      </c>
      <c r="E261" s="21">
        <f t="shared" si="21"/>
        <v>0.04054054054054054</v>
      </c>
      <c r="F261" s="47">
        <v>33300</v>
      </c>
      <c r="G261" s="47">
        <v>34600</v>
      </c>
      <c r="H261" s="21">
        <f t="shared" si="22"/>
        <v>0.03903903903903904</v>
      </c>
      <c r="I261" s="42"/>
      <c r="J261" s="42"/>
      <c r="K261" s="21">
        <f t="shared" si="20"/>
      </c>
      <c r="L261" s="47">
        <v>40700</v>
      </c>
      <c r="M261" s="47">
        <v>42300</v>
      </c>
      <c r="N261" s="21">
        <f t="shared" si="24"/>
        <v>0.03931203931203931</v>
      </c>
    </row>
    <row r="262" spans="1:14" ht="12.75">
      <c r="A262" s="24" t="s">
        <v>218</v>
      </c>
      <c r="C262" s="20"/>
      <c r="D262" s="20"/>
      <c r="E262" s="21">
        <f t="shared" si="21"/>
      </c>
      <c r="F262" s="47">
        <v>3900</v>
      </c>
      <c r="G262" s="47">
        <v>4100</v>
      </c>
      <c r="H262" s="21">
        <f t="shared" si="22"/>
        <v>0.05128205128205128</v>
      </c>
      <c r="I262" s="47">
        <v>5800</v>
      </c>
      <c r="J262" s="47">
        <v>6000</v>
      </c>
      <c r="K262" s="21">
        <f t="shared" si="20"/>
        <v>0.034482758620689655</v>
      </c>
      <c r="L262" s="20"/>
      <c r="M262" s="20"/>
      <c r="N262" s="21">
        <f t="shared" si="24"/>
      </c>
    </row>
    <row r="263" spans="1:14" ht="12.75">
      <c r="A263" s="24" t="s">
        <v>311</v>
      </c>
      <c r="C263" s="20"/>
      <c r="D263" s="20">
        <v>30400</v>
      </c>
      <c r="E263" s="21">
        <f t="shared" si="21"/>
      </c>
      <c r="F263" s="47"/>
      <c r="G263" s="47">
        <v>17300</v>
      </c>
      <c r="H263" s="21">
        <f t="shared" si="22"/>
      </c>
      <c r="I263" s="47"/>
      <c r="J263" s="47">
        <v>25200</v>
      </c>
      <c r="K263" s="21">
        <f t="shared" si="20"/>
      </c>
      <c r="L263" s="20"/>
      <c r="M263" s="20"/>
      <c r="N263" s="21"/>
    </row>
    <row r="264" spans="1:14" ht="12.75">
      <c r="A264" s="24" t="s">
        <v>312</v>
      </c>
      <c r="C264" s="20"/>
      <c r="D264" s="20"/>
      <c r="E264" s="21">
        <f t="shared" si="21"/>
      </c>
      <c r="F264" s="47"/>
      <c r="G264" s="47">
        <v>17300</v>
      </c>
      <c r="H264" s="21">
        <f t="shared" si="22"/>
      </c>
      <c r="I264" s="47"/>
      <c r="J264" s="47">
        <v>25300</v>
      </c>
      <c r="K264" s="21">
        <f t="shared" si="20"/>
      </c>
      <c r="L264" s="20"/>
      <c r="M264" s="20"/>
      <c r="N264" s="21"/>
    </row>
    <row r="265" spans="1:14" ht="12.75">
      <c r="A265" s="14" t="s">
        <v>268</v>
      </c>
      <c r="C265" s="47"/>
      <c r="D265" s="47"/>
      <c r="E265" s="21">
        <f t="shared" si="21"/>
      </c>
      <c r="F265" s="47">
        <v>123000</v>
      </c>
      <c r="G265" s="47">
        <v>127900</v>
      </c>
      <c r="H265" s="21">
        <f t="shared" si="22"/>
        <v>0.03983739837398374</v>
      </c>
      <c r="I265" s="42"/>
      <c r="J265" s="42"/>
      <c r="K265" s="21">
        <f t="shared" si="20"/>
      </c>
      <c r="L265" s="47"/>
      <c r="M265" s="47"/>
      <c r="N265" s="21">
        <f t="shared" si="24"/>
      </c>
    </row>
    <row r="266" spans="1:14" ht="12.75">
      <c r="A266" s="14" t="s">
        <v>176</v>
      </c>
      <c r="C266" s="47"/>
      <c r="D266" s="47"/>
      <c r="E266" s="21">
        <f t="shared" si="21"/>
      </c>
      <c r="F266" s="47">
        <v>123000</v>
      </c>
      <c r="G266" s="47">
        <v>127900</v>
      </c>
      <c r="H266" s="21">
        <f t="shared" si="22"/>
        <v>0.03983739837398374</v>
      </c>
      <c r="I266" s="42"/>
      <c r="J266" s="42"/>
      <c r="K266" s="21">
        <f t="shared" si="20"/>
      </c>
      <c r="L266" s="47"/>
      <c r="M266" s="47"/>
      <c r="N266" s="21">
        <f t="shared" si="24"/>
      </c>
    </row>
    <row r="267" spans="1:14" ht="12.75">
      <c r="A267" s="14" t="s">
        <v>177</v>
      </c>
      <c r="C267" s="47"/>
      <c r="D267" s="47"/>
      <c r="E267" s="21">
        <f t="shared" si="21"/>
      </c>
      <c r="F267" s="47">
        <v>123000</v>
      </c>
      <c r="G267" s="47">
        <v>127900</v>
      </c>
      <c r="H267" s="21">
        <f t="shared" si="22"/>
        <v>0.03983739837398374</v>
      </c>
      <c r="I267" s="42"/>
      <c r="J267" s="42"/>
      <c r="K267" s="21">
        <f t="shared" si="20"/>
      </c>
      <c r="L267" s="47"/>
      <c r="M267" s="47"/>
      <c r="N267" s="21">
        <f t="shared" si="24"/>
      </c>
    </row>
    <row r="268" spans="1:14" ht="12.75">
      <c r="A268" s="14" t="s">
        <v>178</v>
      </c>
      <c r="C268" s="47">
        <v>215000</v>
      </c>
      <c r="D268" s="47">
        <v>215000</v>
      </c>
      <c r="E268" s="21">
        <f t="shared" si="21"/>
        <v>0</v>
      </c>
      <c r="F268" s="20">
        <v>117000</v>
      </c>
      <c r="G268" s="20">
        <v>117000</v>
      </c>
      <c r="H268" s="21">
        <f t="shared" si="22"/>
        <v>0</v>
      </c>
      <c r="I268" s="42"/>
      <c r="J268" s="42"/>
      <c r="K268" s="21">
        <f t="shared" si="20"/>
      </c>
      <c r="L268" s="20"/>
      <c r="M268" s="20"/>
      <c r="N268" s="21">
        <f t="shared" si="24"/>
      </c>
    </row>
    <row r="269" spans="1:14" ht="12.75">
      <c r="A269" s="14" t="s">
        <v>83</v>
      </c>
      <c r="C269" s="47">
        <v>68000</v>
      </c>
      <c r="D269" s="47">
        <v>68000</v>
      </c>
      <c r="E269" s="21">
        <f t="shared" si="21"/>
        <v>0</v>
      </c>
      <c r="F269" s="56">
        <v>34000</v>
      </c>
      <c r="G269" s="56">
        <v>34000</v>
      </c>
      <c r="H269" s="16">
        <f>IF(F269&lt;&gt;0,IF(G269&lt;&gt;0,(G269-F269)/F269,""),"")</f>
        <v>0</v>
      </c>
      <c r="I269" s="20">
        <v>70000</v>
      </c>
      <c r="J269" s="20">
        <v>70000</v>
      </c>
      <c r="K269" s="21">
        <f t="shared" si="20"/>
        <v>0</v>
      </c>
      <c r="L269" s="20"/>
      <c r="M269" s="20"/>
      <c r="N269" s="21">
        <f>IF(L269&lt;&gt;0,IF(M269&lt;&gt;0,(M269-L269)/L269,""),"")</f>
      </c>
    </row>
    <row r="270" spans="1:14" ht="12.75">
      <c r="A270" s="14" t="s">
        <v>269</v>
      </c>
      <c r="C270" s="47">
        <v>84000</v>
      </c>
      <c r="D270" s="47">
        <v>84000</v>
      </c>
      <c r="E270" s="21">
        <f t="shared" si="21"/>
        <v>0</v>
      </c>
      <c r="F270" s="20">
        <v>40000</v>
      </c>
      <c r="G270" s="20">
        <v>40000</v>
      </c>
      <c r="H270" s="21">
        <f t="shared" si="22"/>
        <v>0</v>
      </c>
      <c r="I270" s="42"/>
      <c r="J270" s="42"/>
      <c r="K270" s="21">
        <f t="shared" si="20"/>
      </c>
      <c r="L270" s="20"/>
      <c r="M270" s="20"/>
      <c r="N270" s="21"/>
    </row>
    <row r="271" spans="1:14" ht="12.75">
      <c r="A271" s="24" t="s">
        <v>313</v>
      </c>
      <c r="C271" s="47"/>
      <c r="D271" s="47">
        <v>65000</v>
      </c>
      <c r="E271" s="21">
        <f t="shared" si="21"/>
      </c>
      <c r="F271" s="20"/>
      <c r="G271" s="20">
        <v>32500</v>
      </c>
      <c r="H271" s="21">
        <f t="shared" si="22"/>
      </c>
      <c r="I271" s="42"/>
      <c r="J271" s="42"/>
      <c r="K271" s="21">
        <f t="shared" si="20"/>
      </c>
      <c r="L271" s="20"/>
      <c r="M271" s="20"/>
      <c r="N271" s="21"/>
    </row>
    <row r="272" spans="1:14" ht="12.75">
      <c r="A272" s="24" t="s">
        <v>314</v>
      </c>
      <c r="C272" s="47"/>
      <c r="D272" s="47">
        <v>28100</v>
      </c>
      <c r="E272" s="21">
        <f t="shared" si="21"/>
      </c>
      <c r="F272" s="20"/>
      <c r="G272" s="20">
        <v>17400</v>
      </c>
      <c r="H272" s="21">
        <f t="shared" si="22"/>
      </c>
      <c r="I272" s="42"/>
      <c r="J272" s="42">
        <v>27</v>
      </c>
      <c r="K272" s="21">
        <f t="shared" si="20"/>
      </c>
      <c r="L272" s="20"/>
      <c r="M272" s="20"/>
      <c r="N272" s="21"/>
    </row>
    <row r="273" spans="1:14" ht="12.75">
      <c r="A273" s="24" t="s">
        <v>315</v>
      </c>
      <c r="C273" s="47"/>
      <c r="D273" s="47"/>
      <c r="E273" s="21">
        <f t="shared" si="21"/>
      </c>
      <c r="F273" s="20"/>
      <c r="G273" s="20">
        <v>15400</v>
      </c>
      <c r="H273" s="21">
        <f t="shared" si="22"/>
      </c>
      <c r="I273" s="42"/>
      <c r="J273" s="42">
        <v>19100</v>
      </c>
      <c r="K273" s="21">
        <f t="shared" si="20"/>
      </c>
      <c r="L273" s="20"/>
      <c r="M273" s="20"/>
      <c r="N273" s="21"/>
    </row>
    <row r="274" spans="1:14" ht="12.75">
      <c r="A274" s="24" t="s">
        <v>202</v>
      </c>
      <c r="B274" s="1"/>
      <c r="C274" s="47">
        <v>20000</v>
      </c>
      <c r="D274" s="47">
        <v>20000</v>
      </c>
      <c r="E274" s="21">
        <f t="shared" si="21"/>
        <v>0</v>
      </c>
      <c r="F274" s="47">
        <v>9800</v>
      </c>
      <c r="G274" s="47">
        <v>9800</v>
      </c>
      <c r="H274" s="21">
        <f t="shared" si="22"/>
        <v>0</v>
      </c>
      <c r="I274" s="47">
        <v>17500</v>
      </c>
      <c r="J274" s="47">
        <v>17500</v>
      </c>
      <c r="K274" s="21">
        <f t="shared" si="20"/>
        <v>0</v>
      </c>
      <c r="L274" s="20"/>
      <c r="M274" s="20"/>
      <c r="N274" s="21">
        <f>IF(L274&lt;&gt;0,IF(M274&lt;&gt;0,(M274-L274)/L274,""),"")</f>
      </c>
    </row>
    <row r="275" spans="1:14" ht="12.75">
      <c r="A275" s="24" t="s">
        <v>219</v>
      </c>
      <c r="C275" s="47">
        <v>33600</v>
      </c>
      <c r="D275" s="47">
        <v>34100</v>
      </c>
      <c r="E275" s="21">
        <f t="shared" si="21"/>
        <v>0.01488095238095238</v>
      </c>
      <c r="F275" s="47">
        <v>16800</v>
      </c>
      <c r="G275" s="47">
        <v>17100</v>
      </c>
      <c r="H275" s="21">
        <f t="shared" si="22"/>
        <v>0.017857142857142856</v>
      </c>
      <c r="I275" s="47">
        <v>32500</v>
      </c>
      <c r="J275" s="47">
        <v>33000</v>
      </c>
      <c r="K275" s="21">
        <f t="shared" si="20"/>
        <v>0.015384615384615385</v>
      </c>
      <c r="L275" s="47">
        <v>22100</v>
      </c>
      <c r="M275" s="47">
        <v>22400</v>
      </c>
      <c r="N275" s="21">
        <f>IF(L275&lt;&gt;0,IF(M275&lt;&gt;0,(M275-L275)/L275,""),"")</f>
        <v>0.013574660633484163</v>
      </c>
    </row>
    <row r="276" spans="1:14" ht="12.75">
      <c r="A276" s="24" t="s">
        <v>316</v>
      </c>
      <c r="C276" s="47"/>
      <c r="D276" s="47">
        <v>35000</v>
      </c>
      <c r="E276" s="21">
        <f t="shared" si="21"/>
      </c>
      <c r="F276" s="47"/>
      <c r="G276" s="47">
        <v>17500</v>
      </c>
      <c r="H276" s="21">
        <f t="shared" si="22"/>
      </c>
      <c r="I276" s="47"/>
      <c r="J276" s="47">
        <v>26000</v>
      </c>
      <c r="K276" s="21">
        <f t="shared" si="20"/>
      </c>
      <c r="L276" s="47"/>
      <c r="M276" s="47">
        <v>20000</v>
      </c>
      <c r="N276" s="21">
        <f aca="true" t="shared" si="25" ref="N276:N298">IF(L276&lt;&gt;0,IF(M276&lt;&gt;0,(M276-L276)/L276,""),"")</f>
      </c>
    </row>
    <row r="277" spans="1:14" ht="12.75">
      <c r="A277" s="24" t="s">
        <v>226</v>
      </c>
      <c r="C277" s="47">
        <v>20500</v>
      </c>
      <c r="D277" s="47">
        <v>20800</v>
      </c>
      <c r="E277" s="21">
        <f t="shared" si="21"/>
        <v>0.014634146341463415</v>
      </c>
      <c r="F277" s="47">
        <v>10200</v>
      </c>
      <c r="G277" s="47">
        <v>10400</v>
      </c>
      <c r="H277" s="21">
        <f t="shared" si="22"/>
        <v>0.0196078431372549</v>
      </c>
      <c r="I277" s="47">
        <v>16900</v>
      </c>
      <c r="J277" s="47">
        <v>17200</v>
      </c>
      <c r="K277" s="21">
        <f aca="true" t="shared" si="26" ref="K277:K302">IF(I277&lt;&gt;0,IF(J277&lt;&gt;0,(J277-I277)/I277,""),"")</f>
        <v>0.01775147928994083</v>
      </c>
      <c r="L277" s="47"/>
      <c r="M277" s="47"/>
      <c r="N277" s="21">
        <f t="shared" si="25"/>
      </c>
    </row>
    <row r="278" spans="1:14" ht="12.75">
      <c r="A278" s="24" t="s">
        <v>317</v>
      </c>
      <c r="C278" s="47"/>
      <c r="D278" s="47">
        <v>23000</v>
      </c>
      <c r="E278" s="21">
        <f t="shared" si="21"/>
      </c>
      <c r="F278" s="47"/>
      <c r="G278" s="47">
        <v>11500</v>
      </c>
      <c r="H278" s="21">
        <f t="shared" si="22"/>
      </c>
      <c r="I278" s="47"/>
      <c r="J278" s="47">
        <v>22800</v>
      </c>
      <c r="K278" s="21">
        <f t="shared" si="26"/>
      </c>
      <c r="L278" s="47"/>
      <c r="M278" s="20">
        <v>14300</v>
      </c>
      <c r="N278" s="21">
        <f t="shared" si="25"/>
      </c>
    </row>
    <row r="279" spans="1:14" ht="12.75">
      <c r="A279" s="14" t="s">
        <v>180</v>
      </c>
      <c r="C279" s="47">
        <v>22400</v>
      </c>
      <c r="D279" s="47">
        <v>22400</v>
      </c>
      <c r="E279" s="21">
        <f t="shared" si="21"/>
        <v>0</v>
      </c>
      <c r="F279" s="47">
        <v>11200</v>
      </c>
      <c r="G279" s="47">
        <v>11200</v>
      </c>
      <c r="H279" s="21">
        <f t="shared" si="22"/>
        <v>0</v>
      </c>
      <c r="I279" s="47">
        <v>20200</v>
      </c>
      <c r="J279" s="47">
        <v>20200</v>
      </c>
      <c r="K279" s="21">
        <f t="shared" si="26"/>
        <v>0</v>
      </c>
      <c r="L279" s="20"/>
      <c r="M279" s="20"/>
      <c r="N279" s="21">
        <f t="shared" si="25"/>
      </c>
    </row>
    <row r="280" spans="1:14" ht="12.75">
      <c r="A280" s="14" t="s">
        <v>181</v>
      </c>
      <c r="C280" s="47">
        <v>26000</v>
      </c>
      <c r="D280" s="47">
        <v>26000</v>
      </c>
      <c r="E280" s="21">
        <f t="shared" si="21"/>
        <v>0</v>
      </c>
      <c r="F280" s="47">
        <v>13000</v>
      </c>
      <c r="G280" s="47">
        <v>13000</v>
      </c>
      <c r="H280" s="21">
        <f t="shared" si="22"/>
        <v>0</v>
      </c>
      <c r="I280" s="47">
        <v>23900</v>
      </c>
      <c r="J280" s="47">
        <v>23900</v>
      </c>
      <c r="K280" s="21">
        <f t="shared" si="26"/>
        <v>0</v>
      </c>
      <c r="L280" s="20"/>
      <c r="M280" s="20"/>
      <c r="N280" s="21">
        <f t="shared" si="25"/>
      </c>
    </row>
    <row r="281" spans="1:14" ht="12.75">
      <c r="A281" s="14" t="s">
        <v>270</v>
      </c>
      <c r="C281" s="47"/>
      <c r="D281" s="47">
        <v>9000</v>
      </c>
      <c r="E281" s="21">
        <f t="shared" si="21"/>
      </c>
      <c r="F281" s="47">
        <v>4500</v>
      </c>
      <c r="G281" s="47">
        <v>4500</v>
      </c>
      <c r="H281" s="21">
        <f t="shared" si="22"/>
        <v>0</v>
      </c>
      <c r="I281" s="47">
        <v>7000</v>
      </c>
      <c r="J281" s="59">
        <v>7000</v>
      </c>
      <c r="K281" s="21">
        <f t="shared" si="26"/>
        <v>0</v>
      </c>
      <c r="L281" s="20">
        <v>20000</v>
      </c>
      <c r="M281" s="20"/>
      <c r="N281" s="21">
        <f t="shared" si="25"/>
      </c>
    </row>
    <row r="282" spans="1:14" ht="12.75">
      <c r="A282" t="s">
        <v>271</v>
      </c>
      <c r="C282" s="47"/>
      <c r="D282" s="47">
        <v>27600</v>
      </c>
      <c r="E282" s="21">
        <f t="shared" si="21"/>
      </c>
      <c r="F282" s="47">
        <v>13800</v>
      </c>
      <c r="G282" s="47">
        <v>13800</v>
      </c>
      <c r="H282" s="21">
        <f t="shared" si="22"/>
        <v>0</v>
      </c>
      <c r="I282" s="47">
        <v>22000</v>
      </c>
      <c r="J282" s="47">
        <v>22000</v>
      </c>
      <c r="K282" s="21">
        <f t="shared" si="26"/>
        <v>0</v>
      </c>
      <c r="L282" s="20">
        <v>14300</v>
      </c>
      <c r="M282" s="20">
        <v>14300</v>
      </c>
      <c r="N282" s="21">
        <f t="shared" si="25"/>
        <v>0</v>
      </c>
    </row>
    <row r="283" spans="1:14" ht="12.75">
      <c r="A283" s="14" t="s">
        <v>182</v>
      </c>
      <c r="C283" s="47">
        <v>12000</v>
      </c>
      <c r="D283" s="47">
        <v>12000</v>
      </c>
      <c r="E283" s="21">
        <f t="shared" si="21"/>
        <v>0</v>
      </c>
      <c r="F283" s="47">
        <v>6000</v>
      </c>
      <c r="G283" s="47">
        <v>6000</v>
      </c>
      <c r="H283" s="21">
        <f t="shared" si="22"/>
        <v>0</v>
      </c>
      <c r="I283" s="47">
        <v>8500</v>
      </c>
      <c r="J283" s="47"/>
      <c r="K283" s="21">
        <f t="shared" si="26"/>
      </c>
      <c r="L283" s="20"/>
      <c r="M283" s="47"/>
      <c r="N283" s="21">
        <f t="shared" si="25"/>
      </c>
    </row>
    <row r="284" spans="1:14" ht="12.75">
      <c r="A284" s="14" t="s">
        <v>183</v>
      </c>
      <c r="C284" s="47">
        <v>11000</v>
      </c>
      <c r="D284" s="47">
        <v>11000</v>
      </c>
      <c r="E284" s="21">
        <f t="shared" si="21"/>
        <v>0</v>
      </c>
      <c r="F284" s="47">
        <v>5500</v>
      </c>
      <c r="G284" s="47">
        <v>5500</v>
      </c>
      <c r="H284" s="21">
        <f t="shared" si="22"/>
        <v>0</v>
      </c>
      <c r="I284" s="47">
        <v>9400</v>
      </c>
      <c r="J284" s="47">
        <v>9400</v>
      </c>
      <c r="K284" s="21">
        <f t="shared" si="26"/>
        <v>0</v>
      </c>
      <c r="L284" s="47"/>
      <c r="M284" s="47"/>
      <c r="N284" s="21">
        <f t="shared" si="25"/>
      </c>
    </row>
    <row r="285" spans="1:14" ht="12.75">
      <c r="A285" t="s">
        <v>272</v>
      </c>
      <c r="C285" s="47"/>
      <c r="D285" s="47"/>
      <c r="E285" s="21">
        <f t="shared" si="21"/>
      </c>
      <c r="F285" s="47">
        <v>2200</v>
      </c>
      <c r="G285" s="47">
        <v>2200</v>
      </c>
      <c r="H285" s="21">
        <f aca="true" t="shared" si="27" ref="H285:H303">IF(F285&lt;&gt;0,IF(G285&lt;&gt;0,(G285-F285)/F285,""),"")</f>
        <v>0</v>
      </c>
      <c r="I285" s="47">
        <v>4000</v>
      </c>
      <c r="J285" s="59">
        <v>4000</v>
      </c>
      <c r="K285" s="21">
        <f t="shared" si="26"/>
        <v>0</v>
      </c>
      <c r="L285" s="47"/>
      <c r="M285" s="47"/>
      <c r="N285" s="21">
        <f t="shared" si="25"/>
      </c>
    </row>
    <row r="286" spans="1:14" ht="12.75">
      <c r="A286" s="14" t="s">
        <v>273</v>
      </c>
      <c r="C286" s="47">
        <v>30000</v>
      </c>
      <c r="D286" s="47">
        <v>30000</v>
      </c>
      <c r="E286" s="21">
        <f t="shared" si="21"/>
        <v>0</v>
      </c>
      <c r="F286" s="47">
        <v>10000</v>
      </c>
      <c r="G286" s="47">
        <v>10000</v>
      </c>
      <c r="H286" s="21">
        <f t="shared" si="27"/>
        <v>0</v>
      </c>
      <c r="I286" s="47">
        <v>19000</v>
      </c>
      <c r="J286" s="47">
        <v>19000</v>
      </c>
      <c r="K286" s="21">
        <f t="shared" si="26"/>
        <v>0</v>
      </c>
      <c r="L286" s="47"/>
      <c r="M286" s="47"/>
      <c r="N286" s="21">
        <f t="shared" si="25"/>
      </c>
    </row>
    <row r="287" spans="1:14" ht="12.75">
      <c r="A287" s="14" t="s">
        <v>318</v>
      </c>
      <c r="C287" s="47"/>
      <c r="D287" s="47"/>
      <c r="E287" s="21">
        <f aca="true" t="shared" si="28" ref="E287:E303">IF(C287&lt;&gt;0,IF(D287&lt;&gt;0,(D287-C287)/C287,""),"")</f>
      </c>
      <c r="F287" s="47"/>
      <c r="G287" s="47">
        <v>3000</v>
      </c>
      <c r="H287" s="21">
        <f t="shared" si="27"/>
      </c>
      <c r="I287" s="47"/>
      <c r="J287" s="47">
        <v>6000</v>
      </c>
      <c r="K287" s="21">
        <f t="shared" si="26"/>
      </c>
      <c r="L287" s="47"/>
      <c r="M287" s="47"/>
      <c r="N287" s="21">
        <f t="shared" si="25"/>
      </c>
    </row>
    <row r="288" spans="1:14" ht="12.75">
      <c r="A288" s="14" t="s">
        <v>184</v>
      </c>
      <c r="C288" s="47">
        <v>17000</v>
      </c>
      <c r="D288" s="47">
        <v>17000</v>
      </c>
      <c r="E288" s="21">
        <f t="shared" si="28"/>
        <v>0</v>
      </c>
      <c r="F288" s="47">
        <v>8500</v>
      </c>
      <c r="G288" s="47">
        <v>8500</v>
      </c>
      <c r="H288" s="21">
        <f t="shared" si="27"/>
        <v>0</v>
      </c>
      <c r="I288" s="47">
        <v>12500</v>
      </c>
      <c r="J288" s="47">
        <v>12500</v>
      </c>
      <c r="K288" s="21">
        <f t="shared" si="26"/>
        <v>0</v>
      </c>
      <c r="L288" s="47"/>
      <c r="M288" s="47"/>
      <c r="N288" s="21">
        <f t="shared" si="25"/>
      </c>
    </row>
    <row r="289" spans="1:14" ht="12.75">
      <c r="A289" s="24" t="s">
        <v>274</v>
      </c>
      <c r="C289" s="20"/>
      <c r="D289" s="20"/>
      <c r="E289" s="21">
        <f t="shared" si="28"/>
      </c>
      <c r="F289" s="47">
        <v>6000</v>
      </c>
      <c r="G289" s="47">
        <v>6000</v>
      </c>
      <c r="H289" s="21">
        <f t="shared" si="27"/>
        <v>0</v>
      </c>
      <c r="I289" s="47">
        <v>10200</v>
      </c>
      <c r="J289" s="47">
        <v>10200</v>
      </c>
      <c r="K289" s="21">
        <f t="shared" si="26"/>
        <v>0</v>
      </c>
      <c r="L289" s="47"/>
      <c r="M289" s="20"/>
      <c r="N289" s="21">
        <f t="shared" si="25"/>
      </c>
    </row>
    <row r="290" spans="1:14" ht="12.75">
      <c r="A290" s="24" t="s">
        <v>207</v>
      </c>
      <c r="C290" s="47">
        <v>20200</v>
      </c>
      <c r="D290" s="47">
        <v>20200</v>
      </c>
      <c r="E290" s="21">
        <f t="shared" si="28"/>
        <v>0</v>
      </c>
      <c r="F290" s="47">
        <v>10100</v>
      </c>
      <c r="G290" s="47">
        <v>10100</v>
      </c>
      <c r="H290" s="21">
        <f t="shared" si="27"/>
        <v>0</v>
      </c>
      <c r="I290" s="47">
        <v>16970</v>
      </c>
      <c r="J290" s="47">
        <v>16970</v>
      </c>
      <c r="K290" s="21">
        <f t="shared" si="26"/>
        <v>0</v>
      </c>
      <c r="L290" s="20"/>
      <c r="M290" s="20"/>
      <c r="N290" s="21">
        <f t="shared" si="25"/>
      </c>
    </row>
    <row r="291" spans="1:14" ht="12.75">
      <c r="A291" s="24" t="s">
        <v>275</v>
      </c>
      <c r="C291" s="47">
        <v>14000</v>
      </c>
      <c r="D291" s="47">
        <v>14000</v>
      </c>
      <c r="E291" s="21">
        <f t="shared" si="28"/>
        <v>0</v>
      </c>
      <c r="F291" s="47">
        <v>7000</v>
      </c>
      <c r="G291" s="47">
        <v>7000</v>
      </c>
      <c r="H291" s="21">
        <f t="shared" si="27"/>
        <v>0</v>
      </c>
      <c r="I291" s="47">
        <v>12000</v>
      </c>
      <c r="J291" s="47">
        <v>12000</v>
      </c>
      <c r="K291" s="21">
        <f t="shared" si="26"/>
        <v>0</v>
      </c>
      <c r="L291" s="20"/>
      <c r="M291" s="20"/>
      <c r="N291" s="21">
        <f t="shared" si="25"/>
      </c>
    </row>
    <row r="292" spans="1:14" ht="12.75">
      <c r="A292" s="24" t="s">
        <v>276</v>
      </c>
      <c r="C292" s="47"/>
      <c r="D292" s="47">
        <v>17000</v>
      </c>
      <c r="E292" s="21">
        <f t="shared" si="28"/>
      </c>
      <c r="F292" s="47">
        <v>8500</v>
      </c>
      <c r="G292" s="47">
        <v>8500</v>
      </c>
      <c r="H292" s="21">
        <f t="shared" si="27"/>
        <v>0</v>
      </c>
      <c r="I292" s="47">
        <v>17100</v>
      </c>
      <c r="J292" s="47">
        <v>17100</v>
      </c>
      <c r="K292" s="21">
        <f t="shared" si="26"/>
        <v>0</v>
      </c>
      <c r="L292" s="20">
        <v>11400</v>
      </c>
      <c r="M292" s="20">
        <v>11400</v>
      </c>
      <c r="N292" s="21">
        <f t="shared" si="25"/>
        <v>0</v>
      </c>
    </row>
    <row r="293" spans="1:14" ht="12.75">
      <c r="A293" s="24" t="s">
        <v>277</v>
      </c>
      <c r="C293" s="47"/>
      <c r="D293" s="47">
        <v>17000</v>
      </c>
      <c r="E293" s="21">
        <f t="shared" si="28"/>
      </c>
      <c r="F293" s="47">
        <v>8500</v>
      </c>
      <c r="G293" s="47">
        <v>8500</v>
      </c>
      <c r="H293" s="21">
        <f t="shared" si="27"/>
        <v>0</v>
      </c>
      <c r="I293" s="47">
        <v>17100</v>
      </c>
      <c r="J293" s="47">
        <v>17100</v>
      </c>
      <c r="K293" s="21">
        <f t="shared" si="26"/>
        <v>0</v>
      </c>
      <c r="L293" s="20">
        <v>11400</v>
      </c>
      <c r="M293" s="20">
        <v>11400</v>
      </c>
      <c r="N293" s="21">
        <f t="shared" si="25"/>
        <v>0</v>
      </c>
    </row>
    <row r="294" spans="1:14" ht="12.75">
      <c r="A294" s="24" t="s">
        <v>319</v>
      </c>
      <c r="C294" s="47"/>
      <c r="D294" s="47">
        <v>14000</v>
      </c>
      <c r="E294" s="21">
        <f t="shared" si="28"/>
      </c>
      <c r="F294" s="47"/>
      <c r="G294" s="47">
        <v>7000</v>
      </c>
      <c r="H294" s="21">
        <f t="shared" si="27"/>
      </c>
      <c r="I294" s="47"/>
      <c r="J294" s="47">
        <v>14000</v>
      </c>
      <c r="K294" s="21">
        <f t="shared" si="26"/>
      </c>
      <c r="L294" s="20"/>
      <c r="M294" s="20"/>
      <c r="N294" s="21">
        <f t="shared" si="25"/>
      </c>
    </row>
    <row r="295" spans="1:14" ht="12.75">
      <c r="A295" s="24" t="s">
        <v>185</v>
      </c>
      <c r="C295" s="47">
        <v>12000</v>
      </c>
      <c r="D295" s="47">
        <v>12000</v>
      </c>
      <c r="E295" s="21">
        <f t="shared" si="28"/>
        <v>0</v>
      </c>
      <c r="F295" s="47">
        <v>6000</v>
      </c>
      <c r="G295" s="47">
        <v>6000</v>
      </c>
      <c r="H295" s="21">
        <f t="shared" si="27"/>
        <v>0</v>
      </c>
      <c r="I295" s="47">
        <v>10000</v>
      </c>
      <c r="J295" s="47">
        <v>10000</v>
      </c>
      <c r="K295" s="21">
        <f t="shared" si="26"/>
        <v>0</v>
      </c>
      <c r="L295" s="20"/>
      <c r="M295" s="47"/>
      <c r="N295" s="21">
        <f t="shared" si="25"/>
      </c>
    </row>
    <row r="296" spans="1:14" ht="12.75">
      <c r="A296" s="58" t="s">
        <v>278</v>
      </c>
      <c r="C296" s="50"/>
      <c r="D296" s="50"/>
      <c r="E296" s="21">
        <f t="shared" si="28"/>
      </c>
      <c r="F296" s="47"/>
      <c r="G296" s="47"/>
      <c r="H296" s="21">
        <f t="shared" si="27"/>
      </c>
      <c r="I296" s="47">
        <v>4000</v>
      </c>
      <c r="J296" s="47">
        <v>4000</v>
      </c>
      <c r="K296" s="21">
        <f t="shared" si="26"/>
        <v>0</v>
      </c>
      <c r="L296" s="47"/>
      <c r="M296" s="47"/>
      <c r="N296" s="21">
        <f t="shared" si="25"/>
      </c>
    </row>
    <row r="297" spans="1:14" ht="12.75">
      <c r="A297" s="58" t="s">
        <v>279</v>
      </c>
      <c r="C297" s="50"/>
      <c r="D297" s="50">
        <v>6000</v>
      </c>
      <c r="E297" s="21">
        <f t="shared" si="28"/>
      </c>
      <c r="F297" s="47">
        <v>3000</v>
      </c>
      <c r="G297" s="47">
        <v>3000</v>
      </c>
      <c r="H297" s="21">
        <f t="shared" si="27"/>
        <v>0</v>
      </c>
      <c r="I297" s="47">
        <v>7500</v>
      </c>
      <c r="J297" s="47">
        <v>7500</v>
      </c>
      <c r="K297" s="21">
        <f t="shared" si="26"/>
        <v>0</v>
      </c>
      <c r="L297" s="47"/>
      <c r="M297" s="47"/>
      <c r="N297" s="21">
        <f t="shared" si="25"/>
      </c>
    </row>
    <row r="298" spans="1:14" ht="12.75">
      <c r="A298" s="58" t="s">
        <v>280</v>
      </c>
      <c r="C298" s="50">
        <v>9800</v>
      </c>
      <c r="D298" s="50">
        <v>9800</v>
      </c>
      <c r="E298" s="21">
        <f t="shared" si="28"/>
        <v>0</v>
      </c>
      <c r="F298" s="47">
        <v>4900</v>
      </c>
      <c r="G298" s="47">
        <v>4900</v>
      </c>
      <c r="H298" s="21">
        <f t="shared" si="27"/>
        <v>0</v>
      </c>
      <c r="I298" s="47">
        <v>7400</v>
      </c>
      <c r="J298" s="47">
        <v>7400</v>
      </c>
      <c r="K298" s="21">
        <f t="shared" si="26"/>
        <v>0</v>
      </c>
      <c r="L298" s="47">
        <v>5500</v>
      </c>
      <c r="M298" s="47">
        <v>5500</v>
      </c>
      <c r="N298" s="21">
        <f t="shared" si="25"/>
        <v>0</v>
      </c>
    </row>
    <row r="299" spans="1:14" ht="12.75">
      <c r="A299" s="58" t="s">
        <v>281</v>
      </c>
      <c r="C299" s="50">
        <v>8000</v>
      </c>
      <c r="D299" s="50">
        <v>8000</v>
      </c>
      <c r="E299" s="21">
        <f t="shared" si="28"/>
        <v>0</v>
      </c>
      <c r="F299" s="47">
        <v>4000</v>
      </c>
      <c r="G299" s="47">
        <v>4000</v>
      </c>
      <c r="H299" s="21">
        <f t="shared" si="27"/>
        <v>0</v>
      </c>
      <c r="I299" s="47">
        <v>6000</v>
      </c>
      <c r="J299" s="47">
        <v>6000</v>
      </c>
      <c r="K299" s="21">
        <f t="shared" si="26"/>
        <v>0</v>
      </c>
      <c r="L299" s="47"/>
      <c r="M299" s="47"/>
      <c r="N299" s="51"/>
    </row>
    <row r="300" spans="1:14" ht="12.75">
      <c r="A300" s="58" t="s">
        <v>220</v>
      </c>
      <c r="C300" s="50"/>
      <c r="D300" s="50"/>
      <c r="E300" s="21">
        <f t="shared" si="28"/>
      </c>
      <c r="F300" s="47">
        <v>20400</v>
      </c>
      <c r="G300" s="47">
        <v>21200</v>
      </c>
      <c r="H300" s="21">
        <f t="shared" si="27"/>
        <v>0.0392156862745098</v>
      </c>
      <c r="I300" s="47">
        <v>40800</v>
      </c>
      <c r="J300" s="47">
        <v>42400</v>
      </c>
      <c r="K300" s="21">
        <f t="shared" si="26"/>
        <v>0.0392156862745098</v>
      </c>
      <c r="L300" s="47"/>
      <c r="M300" s="47"/>
      <c r="N300" s="51">
        <f>IF(L300&lt;&gt;0,IF(M300&lt;&gt;0,(M300-L300)/L300,""),"")</f>
      </c>
    </row>
    <row r="301" spans="1:14" ht="12.75">
      <c r="A301" s="58" t="s">
        <v>320</v>
      </c>
      <c r="C301" s="50"/>
      <c r="D301" s="50">
        <v>25700</v>
      </c>
      <c r="E301" s="21">
        <f t="shared" si="28"/>
      </c>
      <c r="F301" s="124"/>
      <c r="G301" s="124">
        <v>14200</v>
      </c>
      <c r="H301" s="21">
        <f t="shared" si="27"/>
      </c>
      <c r="I301" s="124"/>
      <c r="J301" s="124">
        <v>27400</v>
      </c>
      <c r="K301" s="21">
        <f t="shared" si="26"/>
      </c>
      <c r="L301" s="124"/>
      <c r="M301" s="124"/>
      <c r="N301" s="51"/>
    </row>
    <row r="302" spans="1:14" ht="12.75">
      <c r="A302" s="58" t="s">
        <v>321</v>
      </c>
      <c r="C302" s="50"/>
      <c r="D302" s="50"/>
      <c r="E302" s="21">
        <f t="shared" si="28"/>
      </c>
      <c r="F302" s="124"/>
      <c r="G302" s="124">
        <v>17700</v>
      </c>
      <c r="H302" s="21">
        <f t="shared" si="27"/>
      </c>
      <c r="I302" s="124"/>
      <c r="J302" s="124">
        <v>40600</v>
      </c>
      <c r="K302" s="21">
        <f t="shared" si="26"/>
      </c>
      <c r="L302" s="124"/>
      <c r="M302" s="124"/>
      <c r="N302" s="51"/>
    </row>
    <row r="303" spans="1:14" ht="12.75">
      <c r="A303" s="44" t="s">
        <v>282</v>
      </c>
      <c r="C303" s="18">
        <v>9000</v>
      </c>
      <c r="D303" s="18">
        <v>9000</v>
      </c>
      <c r="E303" s="19">
        <f t="shared" si="28"/>
        <v>0</v>
      </c>
      <c r="F303" s="48">
        <v>4500</v>
      </c>
      <c r="G303" s="48">
        <v>4500</v>
      </c>
      <c r="H303" s="19">
        <f t="shared" si="27"/>
        <v>0</v>
      </c>
      <c r="I303" s="48">
        <v>7000</v>
      </c>
      <c r="J303" s="48">
        <v>7000</v>
      </c>
      <c r="K303" s="19">
        <f>IF(I303&lt;&gt;0,IF(J303&lt;&gt;0,(J303-I303)/I303,""),"")</f>
        <v>0</v>
      </c>
      <c r="L303" s="48"/>
      <c r="M303" s="48"/>
      <c r="N303" s="19"/>
    </row>
    <row r="305" ht="14.25">
      <c r="A305" s="4" t="s">
        <v>222</v>
      </c>
    </row>
    <row r="307" spans="3:14" ht="12.75">
      <c r="C307" s="142" t="s">
        <v>22</v>
      </c>
      <c r="D307" s="142"/>
      <c r="E307" s="142"/>
      <c r="F307" s="142" t="s">
        <v>2</v>
      </c>
      <c r="G307" s="142"/>
      <c r="H307" s="142"/>
      <c r="I307" s="142" t="s">
        <v>23</v>
      </c>
      <c r="J307" s="142"/>
      <c r="K307" s="142"/>
      <c r="L307" s="142" t="s">
        <v>24</v>
      </c>
      <c r="M307" s="142"/>
      <c r="N307" s="142"/>
    </row>
    <row r="308" spans="3:14" ht="12.75">
      <c r="C308" s="6">
        <v>2022</v>
      </c>
      <c r="D308" s="7">
        <v>2023</v>
      </c>
      <c r="E308" s="8" t="s">
        <v>6</v>
      </c>
      <c r="F308" s="6">
        <v>2022</v>
      </c>
      <c r="G308" s="7">
        <v>2023</v>
      </c>
      <c r="H308" s="8" t="s">
        <v>6</v>
      </c>
      <c r="I308" s="6">
        <v>2022</v>
      </c>
      <c r="J308" s="7">
        <v>2023</v>
      </c>
      <c r="K308" s="9" t="s">
        <v>6</v>
      </c>
      <c r="L308" s="6">
        <v>2022</v>
      </c>
      <c r="M308" s="7">
        <v>2023</v>
      </c>
      <c r="N308" s="8" t="s">
        <v>6</v>
      </c>
    </row>
    <row r="310" spans="1:14" ht="12.75">
      <c r="A310" s="85" t="s">
        <v>30</v>
      </c>
      <c r="C310" s="73">
        <v>19000</v>
      </c>
      <c r="D310" s="73">
        <v>19000</v>
      </c>
      <c r="E310" s="99">
        <f>IF(C310&lt;&gt;0,IF(D310&lt;&gt;0,(D310-C310)/C310,""),"")</f>
        <v>0</v>
      </c>
      <c r="F310" s="107">
        <v>9500</v>
      </c>
      <c r="G310" s="107">
        <v>9500</v>
      </c>
      <c r="H310" s="99">
        <f>IF(F310&lt;&gt;0,IF(G310&lt;&gt;0,(G310-F310)/F310,""),"")</f>
        <v>0</v>
      </c>
      <c r="I310" s="71"/>
      <c r="J310" s="71"/>
      <c r="K310" s="99">
        <f>IF(I310&lt;&gt;0,IF(J310&lt;&gt;0,(J310-I310)/I310,""),"")</f>
      </c>
      <c r="L310" s="109"/>
      <c r="M310" s="71"/>
      <c r="N310" s="99">
        <f>IF(L310&lt;&gt;0,IF(M310&lt;&gt;0,(M310-L310)/L310,""),"")</f>
      </c>
    </row>
    <row r="311" spans="1:14" ht="12.75">
      <c r="A311" s="90" t="s">
        <v>33</v>
      </c>
      <c r="C311" s="20"/>
      <c r="D311" s="20"/>
      <c r="E311" s="101">
        <f aca="true" t="shared" si="29" ref="E311:E332">IF(C311&lt;&gt;0,IF(D311&lt;&gt;0,(D311-C311)/C311,""),"")</f>
      </c>
      <c r="F311" s="56">
        <v>6500</v>
      </c>
      <c r="G311" s="56">
        <v>6500</v>
      </c>
      <c r="H311" s="101">
        <f>IF(F311&lt;&gt;0,IF(G311&lt;&gt;0,(G311-F311)/F311,""),"")</f>
        <v>0</v>
      </c>
      <c r="I311" s="20"/>
      <c r="J311" s="20"/>
      <c r="K311" s="101">
        <f>IF(I311&lt;&gt;0,IF(J311&lt;&gt;0,(J311-I311)/I311,""),"")</f>
      </c>
      <c r="L311" s="100"/>
      <c r="M311" s="20"/>
      <c r="N311" s="101">
        <f>IF(L311&lt;&gt;0,IF(M311&lt;&gt;0,(M311-L311)/L311,""),"")</f>
      </c>
    </row>
    <row r="312" spans="1:14" ht="12.75">
      <c r="A312" s="22" t="s">
        <v>216</v>
      </c>
      <c r="C312" s="59"/>
      <c r="D312" s="59"/>
      <c r="E312" s="21"/>
      <c r="F312" s="70">
        <v>6000</v>
      </c>
      <c r="G312" s="70">
        <v>6000</v>
      </c>
      <c r="H312" s="21"/>
      <c r="I312" s="59"/>
      <c r="J312" s="59"/>
      <c r="K312" s="21"/>
      <c r="L312" s="20"/>
      <c r="M312" s="20"/>
      <c r="N312" s="21"/>
    </row>
    <row r="313" spans="1:14" ht="12.75">
      <c r="A313" s="91" t="s">
        <v>56</v>
      </c>
      <c r="B313" s="1"/>
      <c r="C313" s="59">
        <v>16000</v>
      </c>
      <c r="D313" s="59">
        <v>16000</v>
      </c>
      <c r="E313" s="101">
        <f t="shared" si="29"/>
        <v>0</v>
      </c>
      <c r="F313" s="59">
        <v>8000</v>
      </c>
      <c r="G313" s="59">
        <v>8000</v>
      </c>
      <c r="H313" s="101">
        <f aca="true" t="shared" si="30" ref="H313:H338">IF(F313&lt;&gt;0,IF(G313&lt;&gt;0,(G313-F313)/F313,""),"")</f>
        <v>0</v>
      </c>
      <c r="I313" s="59">
        <v>13600</v>
      </c>
      <c r="J313" s="59">
        <v>13600</v>
      </c>
      <c r="K313" s="101">
        <f aca="true" t="shared" si="31" ref="K313:K338">IF(I313&lt;&gt;0,IF(J313&lt;&gt;0,(J313-I313)/I313,""),"")</f>
        <v>0</v>
      </c>
      <c r="L313" s="100"/>
      <c r="M313" s="20"/>
      <c r="N313" s="101" t="s">
        <v>223</v>
      </c>
    </row>
    <row r="314" spans="1:14" ht="12.75">
      <c r="A314" s="14" t="s">
        <v>60</v>
      </c>
      <c r="C314" s="41"/>
      <c r="D314" s="41"/>
      <c r="E314" s="101">
        <f t="shared" si="29"/>
      </c>
      <c r="F314" s="59">
        <v>6500</v>
      </c>
      <c r="G314" s="59">
        <v>6500</v>
      </c>
      <c r="H314" s="101">
        <f t="shared" si="30"/>
        <v>0</v>
      </c>
      <c r="I314" s="41"/>
      <c r="J314" s="41"/>
      <c r="K314" s="101">
        <f t="shared" si="31"/>
      </c>
      <c r="L314" s="20"/>
      <c r="M314" s="20"/>
      <c r="N314" s="21"/>
    </row>
    <row r="315" spans="1:14" ht="12.75">
      <c r="A315" s="14" t="s">
        <v>322</v>
      </c>
      <c r="C315" s="41"/>
      <c r="D315" s="41"/>
      <c r="E315" s="101"/>
      <c r="F315" s="70"/>
      <c r="G315" s="70">
        <v>5000</v>
      </c>
      <c r="H315" s="101"/>
      <c r="I315" s="41"/>
      <c r="J315" s="41">
        <v>8500</v>
      </c>
      <c r="K315" s="101"/>
      <c r="L315" s="140"/>
      <c r="M315" s="20"/>
      <c r="N315" s="101"/>
    </row>
    <row r="316" spans="1:14" ht="12.75">
      <c r="A316" s="14" t="s">
        <v>323</v>
      </c>
      <c r="C316" s="41"/>
      <c r="D316" s="41"/>
      <c r="E316" s="101"/>
      <c r="F316" s="70"/>
      <c r="G316" s="70">
        <v>4200</v>
      </c>
      <c r="H316" s="101"/>
      <c r="I316" s="41"/>
      <c r="J316" s="41"/>
      <c r="K316" s="101"/>
      <c r="L316" s="140"/>
      <c r="M316" s="20"/>
      <c r="N316" s="101"/>
    </row>
    <row r="317" spans="1:14" ht="12.75">
      <c r="A317" s="14" t="s">
        <v>324</v>
      </c>
      <c r="C317" s="41"/>
      <c r="D317" s="41"/>
      <c r="E317" s="101"/>
      <c r="F317" s="70"/>
      <c r="G317" s="70">
        <v>4000</v>
      </c>
      <c r="H317" s="101"/>
      <c r="I317" s="41"/>
      <c r="J317" s="41">
        <v>8500</v>
      </c>
      <c r="K317" s="101"/>
      <c r="L317" s="140"/>
      <c r="M317" s="20"/>
      <c r="N317" s="101"/>
    </row>
    <row r="318" spans="1:14" ht="12.75">
      <c r="A318" s="14" t="s">
        <v>62</v>
      </c>
      <c r="C318" s="59">
        <v>18000</v>
      </c>
      <c r="D318" s="59">
        <v>18800</v>
      </c>
      <c r="E318" s="21">
        <f>IF(C318&lt;&gt;0,IF(D318&lt;&gt;0,(D318-C318)/C318,""),"")</f>
        <v>0.044444444444444446</v>
      </c>
      <c r="F318" s="70">
        <v>9000</v>
      </c>
      <c r="G318" s="70">
        <v>9400</v>
      </c>
      <c r="H318" s="16">
        <f>IF(F318&lt;&gt;0,IF(G318&lt;&gt;0,(G318-F318)/F318,""),"")</f>
        <v>0.044444444444444446</v>
      </c>
      <c r="I318" s="41"/>
      <c r="J318" s="41"/>
      <c r="K318" s="21">
        <f>IF(I318&lt;&gt;0,IF(J318&lt;&gt;0,(J318-I318)/I318,""),"")</f>
      </c>
      <c r="L318" s="20"/>
      <c r="M318" s="20"/>
      <c r="N318" s="101">
        <f>IF(L318&lt;&gt;0,IF(M318&lt;&gt;0,(M318-L318)/L318,""),"")</f>
      </c>
    </row>
    <row r="319" spans="1:14" s="49" customFormat="1" ht="12.75">
      <c r="A319" s="86" t="s">
        <v>64</v>
      </c>
      <c r="B319" s="1"/>
      <c r="C319" s="59">
        <v>35000</v>
      </c>
      <c r="D319" s="59">
        <v>36400</v>
      </c>
      <c r="E319" s="101">
        <f t="shared" si="29"/>
        <v>0.04</v>
      </c>
      <c r="F319" s="70">
        <v>17500</v>
      </c>
      <c r="G319" s="70">
        <v>18200</v>
      </c>
      <c r="H319" s="101">
        <f t="shared" si="30"/>
        <v>0.04</v>
      </c>
      <c r="I319" s="41"/>
      <c r="J319" s="41"/>
      <c r="K319" s="101">
        <f t="shared" si="31"/>
      </c>
      <c r="L319" s="100"/>
      <c r="M319" s="20"/>
      <c r="N319" s="101" t="s">
        <v>223</v>
      </c>
    </row>
    <row r="320" spans="1:14" ht="12.75">
      <c r="A320" s="86" t="s">
        <v>65</v>
      </c>
      <c r="C320" s="94">
        <v>13600</v>
      </c>
      <c r="D320" s="94">
        <v>13600</v>
      </c>
      <c r="E320" s="101">
        <f t="shared" si="29"/>
        <v>0</v>
      </c>
      <c r="F320" s="95">
        <v>6800</v>
      </c>
      <c r="G320" s="95">
        <v>6800</v>
      </c>
      <c r="H320" s="101">
        <f t="shared" si="30"/>
        <v>0</v>
      </c>
      <c r="I320" s="113"/>
      <c r="J320" s="113"/>
      <c r="K320" s="101">
        <f t="shared" si="31"/>
      </c>
      <c r="L320" s="111"/>
      <c r="M320" s="50"/>
      <c r="N320" s="102" t="s">
        <v>223</v>
      </c>
    </row>
    <row r="321" spans="1:14" ht="12.75">
      <c r="A321" s="93" t="s">
        <v>66</v>
      </c>
      <c r="C321" s="47"/>
      <c r="D321" s="98"/>
      <c r="E321" s="101">
        <f t="shared" si="29"/>
      </c>
      <c r="F321" s="98">
        <v>6500</v>
      </c>
      <c r="G321" s="98">
        <v>6800</v>
      </c>
      <c r="H321" s="101">
        <f t="shared" si="30"/>
        <v>0.046153846153846156</v>
      </c>
      <c r="I321" s="98"/>
      <c r="J321" s="98"/>
      <c r="K321" s="101">
        <f t="shared" si="31"/>
      </c>
      <c r="L321" s="111"/>
      <c r="M321" s="50"/>
      <c r="N321" s="102" t="s">
        <v>223</v>
      </c>
    </row>
    <row r="322" spans="1:14" ht="12.75">
      <c r="A322" s="92" t="s">
        <v>67</v>
      </c>
      <c r="C322" s="74">
        <v>12000</v>
      </c>
      <c r="D322" s="74">
        <v>12000</v>
      </c>
      <c r="E322" s="101">
        <f t="shared" si="29"/>
        <v>0</v>
      </c>
      <c r="F322" s="75">
        <v>6000</v>
      </c>
      <c r="G322" s="75">
        <v>6000</v>
      </c>
      <c r="H322" s="101">
        <f t="shared" si="30"/>
        <v>0</v>
      </c>
      <c r="I322" s="43"/>
      <c r="J322" s="43"/>
      <c r="K322" s="101">
        <f t="shared" si="31"/>
      </c>
      <c r="L322" s="110"/>
      <c r="M322" s="15"/>
      <c r="N322" s="103" t="s">
        <v>223</v>
      </c>
    </row>
    <row r="323" spans="1:14" ht="12.75">
      <c r="A323" s="86" t="s">
        <v>70</v>
      </c>
      <c r="C323" s="47">
        <v>15000</v>
      </c>
      <c r="D323" s="47">
        <v>15600</v>
      </c>
      <c r="E323" s="101">
        <f t="shared" si="29"/>
        <v>0.04</v>
      </c>
      <c r="F323" s="56">
        <v>7500</v>
      </c>
      <c r="G323" s="56">
        <v>7800</v>
      </c>
      <c r="H323" s="101">
        <f t="shared" si="30"/>
        <v>0.04</v>
      </c>
      <c r="I323" s="47">
        <v>12410</v>
      </c>
      <c r="J323" s="47">
        <v>13300</v>
      </c>
      <c r="K323" s="101">
        <f t="shared" si="31"/>
        <v>0.0717163577759871</v>
      </c>
      <c r="L323" s="100"/>
      <c r="M323" s="20"/>
      <c r="N323" s="101">
        <f>IF(L323&lt;&gt;0,IF(M323&lt;&gt;0,(M323-L323)/L323,""),"")</f>
      </c>
    </row>
    <row r="324" spans="1:14" ht="12.75">
      <c r="A324" s="30" t="s">
        <v>325</v>
      </c>
      <c r="C324" s="47"/>
      <c r="D324" s="47">
        <v>19800</v>
      </c>
      <c r="E324" s="101"/>
      <c r="F324" s="56"/>
      <c r="G324" s="56">
        <v>9900</v>
      </c>
      <c r="H324" s="101"/>
      <c r="I324" s="47"/>
      <c r="J324" s="47"/>
      <c r="K324" s="101"/>
      <c r="L324" s="100"/>
      <c r="M324" s="20"/>
      <c r="N324" s="101"/>
    </row>
    <row r="325" spans="1:14" ht="12.75">
      <c r="A325" s="86" t="s">
        <v>329</v>
      </c>
      <c r="C325" s="47"/>
      <c r="D325" s="47"/>
      <c r="E325" s="101"/>
      <c r="F325" s="56"/>
      <c r="G325" s="56">
        <v>6700</v>
      </c>
      <c r="H325" s="101"/>
      <c r="I325" s="47"/>
      <c r="J325" s="47"/>
      <c r="K325" s="101"/>
      <c r="L325" s="100"/>
      <c r="M325" s="20"/>
      <c r="N325" s="101"/>
    </row>
    <row r="326" spans="1:14" ht="12.75">
      <c r="A326" s="112" t="s">
        <v>210</v>
      </c>
      <c r="C326" s="20"/>
      <c r="D326" s="20"/>
      <c r="E326" s="101">
        <f t="shared" si="29"/>
      </c>
      <c r="F326" s="56">
        <v>5000</v>
      </c>
      <c r="G326" s="56">
        <v>5000</v>
      </c>
      <c r="H326" s="101">
        <f t="shared" si="30"/>
        <v>0</v>
      </c>
      <c r="I326" s="20"/>
      <c r="J326" s="20"/>
      <c r="K326" s="101">
        <f t="shared" si="31"/>
      </c>
      <c r="L326" s="100"/>
      <c r="M326" s="20"/>
      <c r="N326" s="101"/>
    </row>
    <row r="327" spans="1:14" ht="12.75">
      <c r="A327" s="30" t="s">
        <v>106</v>
      </c>
      <c r="C327" s="47"/>
      <c r="D327" s="47"/>
      <c r="E327" s="101">
        <f t="shared" si="29"/>
      </c>
      <c r="F327" s="56">
        <v>7100</v>
      </c>
      <c r="G327" s="56">
        <v>7100</v>
      </c>
      <c r="H327" s="101">
        <f t="shared" si="30"/>
        <v>0</v>
      </c>
      <c r="I327" s="20"/>
      <c r="J327" s="20"/>
      <c r="K327" s="101">
        <f t="shared" si="31"/>
      </c>
      <c r="L327" s="100"/>
      <c r="M327" s="20"/>
      <c r="N327" s="101">
        <f>IF(L327&lt;&gt;0,IF(M327&lt;&gt;0,(M327-L327)/L327,""),"")</f>
      </c>
    </row>
    <row r="328" spans="1:14" ht="12.75">
      <c r="A328" s="30" t="s">
        <v>326</v>
      </c>
      <c r="C328" s="47"/>
      <c r="D328" s="47"/>
      <c r="E328" s="101"/>
      <c r="F328" s="56"/>
      <c r="G328" s="56">
        <v>7500</v>
      </c>
      <c r="H328" s="101"/>
      <c r="I328" s="20"/>
      <c r="J328" s="20">
        <v>12500</v>
      </c>
      <c r="K328" s="101"/>
      <c r="L328" s="100"/>
      <c r="M328" s="20"/>
      <c r="N328" s="101"/>
    </row>
    <row r="329" spans="1:14" ht="12.75">
      <c r="A329" s="24" t="s">
        <v>212</v>
      </c>
      <c r="C329" s="47"/>
      <c r="D329" s="47"/>
      <c r="E329" s="101">
        <f t="shared" si="29"/>
      </c>
      <c r="F329" s="56">
        <v>5250</v>
      </c>
      <c r="G329" s="56">
        <v>5500</v>
      </c>
      <c r="H329" s="101">
        <f t="shared" si="30"/>
        <v>0.047619047619047616</v>
      </c>
      <c r="I329" s="20"/>
      <c r="J329" s="20"/>
      <c r="K329" s="101">
        <f t="shared" si="31"/>
      </c>
      <c r="L329" s="100"/>
      <c r="M329" s="20"/>
      <c r="N329" s="101"/>
    </row>
    <row r="330" spans="1:14" ht="12.75">
      <c r="A330" s="24" t="s">
        <v>115</v>
      </c>
      <c r="B330" s="49"/>
      <c r="C330" s="59">
        <v>15200</v>
      </c>
      <c r="D330" s="59">
        <v>15200</v>
      </c>
      <c r="E330" s="101">
        <f t="shared" si="29"/>
        <v>0</v>
      </c>
      <c r="F330" s="70">
        <v>7600</v>
      </c>
      <c r="G330" s="70">
        <v>7600</v>
      </c>
      <c r="H330" s="101">
        <f t="shared" si="30"/>
        <v>0</v>
      </c>
      <c r="I330" s="59">
        <v>12920</v>
      </c>
      <c r="J330" s="59">
        <v>12900</v>
      </c>
      <c r="K330" s="101">
        <f t="shared" si="31"/>
        <v>-0.0015479876160990713</v>
      </c>
      <c r="L330" s="104"/>
      <c r="M330" s="41"/>
      <c r="N330" s="101" t="s">
        <v>223</v>
      </c>
    </row>
    <row r="331" spans="1:14" ht="12.75">
      <c r="A331" s="14" t="s">
        <v>122</v>
      </c>
      <c r="C331" s="47">
        <v>11000</v>
      </c>
      <c r="D331" s="47">
        <v>11400</v>
      </c>
      <c r="E331" s="101">
        <f t="shared" si="29"/>
        <v>0.03636363636363636</v>
      </c>
      <c r="F331" s="56">
        <v>5500</v>
      </c>
      <c r="G331" s="56">
        <v>5700</v>
      </c>
      <c r="H331" s="101">
        <f t="shared" si="30"/>
        <v>0.03636363636363636</v>
      </c>
      <c r="I331" s="47">
        <v>9350</v>
      </c>
      <c r="J331" s="47">
        <v>9700</v>
      </c>
      <c r="K331" s="101">
        <f t="shared" si="31"/>
        <v>0.0374331550802139</v>
      </c>
      <c r="L331" s="100"/>
      <c r="M331" s="20"/>
      <c r="N331" s="101" t="s">
        <v>223</v>
      </c>
    </row>
    <row r="332" spans="1:14" ht="12.75">
      <c r="A332" s="14" t="s">
        <v>123</v>
      </c>
      <c r="C332" s="47"/>
      <c r="D332" s="47"/>
      <c r="E332" s="101">
        <f t="shared" si="29"/>
      </c>
      <c r="F332" s="56">
        <v>9500</v>
      </c>
      <c r="G332" s="56">
        <v>9500</v>
      </c>
      <c r="H332" s="101">
        <f t="shared" si="30"/>
        <v>0</v>
      </c>
      <c r="I332" s="47"/>
      <c r="J332" s="47"/>
      <c r="K332" s="101">
        <f t="shared" si="31"/>
      </c>
      <c r="L332" s="100"/>
      <c r="M332" s="20"/>
      <c r="N332" s="101">
        <f>IF(L332&lt;&gt;0,IF(M332&lt;&gt;0,(M332-L332)/L332,""),"")</f>
      </c>
    </row>
    <row r="333" spans="1:14" ht="12.75">
      <c r="A333" s="14" t="s">
        <v>125</v>
      </c>
      <c r="C333" s="47">
        <v>23000</v>
      </c>
      <c r="D333" s="47">
        <v>23000</v>
      </c>
      <c r="E333" s="101">
        <f aca="true" t="shared" si="32" ref="E333:E339">IF(C333&lt;&gt;0,IF(D333&lt;&gt;0,(D333-C333)/C333,""),"")</f>
        <v>0</v>
      </c>
      <c r="F333" s="56">
        <v>11500</v>
      </c>
      <c r="G333" s="56">
        <v>11500</v>
      </c>
      <c r="H333" s="101">
        <f t="shared" si="30"/>
        <v>0</v>
      </c>
      <c r="I333" s="47"/>
      <c r="J333" s="47">
        <v>19550</v>
      </c>
      <c r="K333" s="101">
        <f t="shared" si="31"/>
      </c>
      <c r="L333" s="100"/>
      <c r="M333" s="20"/>
      <c r="N333" s="101">
        <f>IF(L333&lt;&gt;0,IF(M333&lt;&gt;0,(M333-L333)/L333,""),"")</f>
      </c>
    </row>
    <row r="334" spans="1:14" ht="12.75">
      <c r="A334" s="14" t="s">
        <v>126</v>
      </c>
      <c r="C334" s="41">
        <v>17000</v>
      </c>
      <c r="D334" s="41">
        <v>17000</v>
      </c>
      <c r="E334" s="101">
        <f t="shared" si="32"/>
        <v>0</v>
      </c>
      <c r="F334" s="70">
        <v>8500</v>
      </c>
      <c r="G334" s="70">
        <v>8500</v>
      </c>
      <c r="H334" s="101">
        <f t="shared" si="30"/>
        <v>0</v>
      </c>
      <c r="I334" s="47">
        <v>14450</v>
      </c>
      <c r="J334" s="47">
        <v>14450</v>
      </c>
      <c r="K334" s="101">
        <f t="shared" si="31"/>
        <v>0</v>
      </c>
      <c r="L334" s="100"/>
      <c r="M334" s="20"/>
      <c r="N334" s="101" t="s">
        <v>223</v>
      </c>
    </row>
    <row r="335" spans="1:14" ht="12.75">
      <c r="A335" s="14" t="s">
        <v>147</v>
      </c>
      <c r="C335" s="20"/>
      <c r="D335" s="20"/>
      <c r="E335" s="101">
        <f t="shared" si="32"/>
      </c>
      <c r="F335" s="56">
        <v>6600</v>
      </c>
      <c r="G335" s="56">
        <v>6600</v>
      </c>
      <c r="H335" s="101">
        <f t="shared" si="30"/>
        <v>0</v>
      </c>
      <c r="I335" s="20"/>
      <c r="J335" s="20"/>
      <c r="K335" s="101">
        <f t="shared" si="31"/>
      </c>
      <c r="L335" s="100"/>
      <c r="M335" s="20"/>
      <c r="N335" s="101">
        <f>IF(L335&lt;&gt;0,IF(M335&lt;&gt;0,(M335-L335)/L335,""),"")</f>
      </c>
    </row>
    <row r="336" spans="1:14" ht="12.75">
      <c r="A336" s="14" t="s">
        <v>149</v>
      </c>
      <c r="C336" s="114"/>
      <c r="D336" s="114"/>
      <c r="E336" s="101">
        <f t="shared" si="32"/>
      </c>
      <c r="F336" s="116">
        <v>6500</v>
      </c>
      <c r="G336" s="116">
        <v>6500</v>
      </c>
      <c r="H336" s="101">
        <f t="shared" si="30"/>
        <v>0</v>
      </c>
      <c r="I336" s="118"/>
      <c r="J336" s="118"/>
      <c r="K336" s="101">
        <f t="shared" si="31"/>
      </c>
      <c r="L336" s="117"/>
      <c r="M336" s="118"/>
      <c r="N336" s="115">
        <f>IF(L336&lt;&gt;0,IF(M336&lt;&gt;0,(M336-L336)/L336,""),"")</f>
      </c>
    </row>
    <row r="337" spans="1:14" ht="12.75">
      <c r="A337" s="14" t="s">
        <v>158</v>
      </c>
      <c r="C337" s="96">
        <v>13000</v>
      </c>
      <c r="D337" s="96">
        <v>13600</v>
      </c>
      <c r="E337" s="101">
        <f t="shared" si="32"/>
        <v>0.046153846153846156</v>
      </c>
      <c r="F337" s="97">
        <v>6500</v>
      </c>
      <c r="G337" s="97">
        <v>6800</v>
      </c>
      <c r="H337" s="101">
        <f t="shared" si="30"/>
        <v>0.046153846153846156</v>
      </c>
      <c r="I337" s="96"/>
      <c r="J337" s="96"/>
      <c r="K337" s="101">
        <f t="shared" si="31"/>
      </c>
      <c r="L337" s="15"/>
      <c r="M337" s="15"/>
      <c r="N337" s="103">
        <f>IF(L337&lt;&gt;0,IF(M337&lt;&gt;0,(M337-L337)/L337,""),"")</f>
      </c>
    </row>
    <row r="338" spans="1:14" ht="12.75">
      <c r="A338" s="14" t="s">
        <v>159</v>
      </c>
      <c r="C338" s="47">
        <v>16600</v>
      </c>
      <c r="D338" s="47">
        <v>17200</v>
      </c>
      <c r="E338" s="101">
        <f t="shared" si="32"/>
        <v>0.03614457831325301</v>
      </c>
      <c r="F338" s="56">
        <v>8300</v>
      </c>
      <c r="G338" s="56">
        <v>8600</v>
      </c>
      <c r="H338" s="101">
        <f t="shared" si="30"/>
        <v>0.03614457831325301</v>
      </c>
      <c r="I338" s="47"/>
      <c r="J338" s="47"/>
      <c r="K338" s="101">
        <f t="shared" si="31"/>
      </c>
      <c r="L338" s="20"/>
      <c r="M338" s="20"/>
      <c r="N338" s="101">
        <f>IF(L338&lt;&gt;0,IF(M338&lt;&gt;0,(M338-L338)/L338,""),"")</f>
      </c>
    </row>
    <row r="339" spans="1:14" ht="12.75">
      <c r="A339" s="14" t="s">
        <v>160</v>
      </c>
      <c r="C339" s="105"/>
      <c r="D339" s="105"/>
      <c r="E339" s="106">
        <f t="shared" si="32"/>
      </c>
      <c r="F339" s="108">
        <v>7000</v>
      </c>
      <c r="G339" s="108">
        <v>7000</v>
      </c>
      <c r="H339" s="119">
        <f>IF(F339&lt;&gt;0,IF(G339&lt;&gt;0,(G339-F339)/F339,""),"")</f>
        <v>0</v>
      </c>
      <c r="I339" s="105"/>
      <c r="J339" s="105"/>
      <c r="K339" s="119">
        <f>IF(I339&lt;&gt;0,IF(J339&lt;&gt;0,(J339-I339)/I339,""),"")</f>
      </c>
      <c r="L339" s="105"/>
      <c r="M339" s="105"/>
      <c r="N339" s="106">
        <f>IF(L339&lt;&gt;0,IF(M339&lt;&gt;0,(M339-L339)/L339,""),"")</f>
      </c>
    </row>
  </sheetData>
  <sheetProtection selectLockedCells="1" selectUnlockedCells="1"/>
  <mergeCells count="20">
    <mergeCell ref="C30:E30"/>
    <mergeCell ref="F30:H30"/>
    <mergeCell ref="I30:K30"/>
    <mergeCell ref="L30:N30"/>
    <mergeCell ref="C307:E307"/>
    <mergeCell ref="F307:H307"/>
    <mergeCell ref="I307:K307"/>
    <mergeCell ref="L307:N307"/>
    <mergeCell ref="C212:E212"/>
    <mergeCell ref="F212:H212"/>
    <mergeCell ref="I212:K212"/>
    <mergeCell ref="L212:N212"/>
    <mergeCell ref="C10:E10"/>
    <mergeCell ref="F10:H10"/>
    <mergeCell ref="I10:K10"/>
    <mergeCell ref="L10:N10"/>
    <mergeCell ref="C37:E37"/>
    <mergeCell ref="F37:H37"/>
    <mergeCell ref="I37:K37"/>
    <mergeCell ref="L37:N37"/>
  </mergeCells>
  <printOptions/>
  <pageMargins left="0.7875" right="0.7875" top="0.9840277777777777" bottom="0.9840277777777777" header="0.5118055555555555" footer="0.5118055555555555"/>
  <pageSetup fitToHeight="9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2"/>
  <sheetViews>
    <sheetView showGridLines="0" tabSelected="1" zoomScalePageLayoutView="0" workbookViewId="0" topLeftCell="A127">
      <pane xSplit="1" topLeftCell="B1" activePane="topRight" state="frozen"/>
      <selection pane="topLeft" activeCell="A1" sqref="A1"/>
      <selection pane="topRight" activeCell="F165" sqref="F165"/>
    </sheetView>
  </sheetViews>
  <sheetFormatPr defaultColWidth="11.00390625" defaultRowHeight="12.75"/>
  <cols>
    <col min="1" max="1" width="53.00390625" style="0" customWidth="1"/>
    <col min="2" max="2" width="0.9921875" style="0" customWidth="1"/>
  </cols>
  <sheetData>
    <row r="1" ht="18">
      <c r="A1" s="2" t="s">
        <v>288</v>
      </c>
    </row>
    <row r="2" ht="15">
      <c r="A2" s="3" t="s">
        <v>186</v>
      </c>
    </row>
    <row r="5" ht="14.25">
      <c r="A5" s="4" t="s">
        <v>187</v>
      </c>
    </row>
    <row r="7" spans="1:14" s="10" customFormat="1" ht="12.75">
      <c r="A7" s="5"/>
      <c r="B7" s="5"/>
      <c r="C7" s="143" t="s">
        <v>2</v>
      </c>
      <c r="D7" s="143"/>
      <c r="E7" s="143"/>
      <c r="F7" s="143" t="s">
        <v>3</v>
      </c>
      <c r="G7" s="143"/>
      <c r="H7" s="143"/>
      <c r="I7" s="143" t="s">
        <v>4</v>
      </c>
      <c r="J7" s="143"/>
      <c r="K7" s="143"/>
      <c r="L7" s="143" t="s">
        <v>5</v>
      </c>
      <c r="M7" s="143"/>
      <c r="N7" s="143"/>
    </row>
    <row r="8" spans="1:14" s="10" customFormat="1" ht="12.75">
      <c r="A8" s="5"/>
      <c r="B8" s="5"/>
      <c r="C8" s="6">
        <v>2022</v>
      </c>
      <c r="D8" s="7">
        <v>2023</v>
      </c>
      <c r="E8" s="8" t="s">
        <v>6</v>
      </c>
      <c r="F8" s="6">
        <v>2022</v>
      </c>
      <c r="G8" s="7">
        <v>2023</v>
      </c>
      <c r="H8" s="8" t="s">
        <v>6</v>
      </c>
      <c r="I8" s="6">
        <v>2022</v>
      </c>
      <c r="J8" s="7">
        <v>2023</v>
      </c>
      <c r="K8" s="9" t="s">
        <v>6</v>
      </c>
      <c r="L8" s="6">
        <v>2022</v>
      </c>
      <c r="M8" s="7">
        <v>2023</v>
      </c>
      <c r="N8" s="8" t="s">
        <v>6</v>
      </c>
    </row>
    <row r="9" spans="1:14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26"/>
      <c r="L9" s="1"/>
      <c r="M9" s="1"/>
      <c r="N9" s="1"/>
    </row>
    <row r="10" spans="1:14" ht="12.75">
      <c r="A10" s="11" t="s">
        <v>7</v>
      </c>
      <c r="B10" s="1"/>
      <c r="C10" s="54">
        <v>130000</v>
      </c>
      <c r="D10" s="54">
        <v>140000</v>
      </c>
      <c r="E10" s="13">
        <f aca="true" t="shared" si="0" ref="E10:E21">IF(C10&lt;&gt;0,IF(D10&lt;&gt;0,(D10-C10)/C10,""),"")</f>
        <v>0.07692307692307693</v>
      </c>
      <c r="F10" s="12"/>
      <c r="G10" s="12"/>
      <c r="H10" s="13">
        <f aca="true" t="shared" si="1" ref="H10:H21">IF(F10&lt;&gt;0,IF(G10&lt;&gt;0,(G10-F10)/F10,""),"")</f>
      </c>
      <c r="I10" s="12">
        <v>92400</v>
      </c>
      <c r="J10" s="12">
        <v>99500</v>
      </c>
      <c r="K10" s="13">
        <f aca="true" t="shared" si="2" ref="K10:K21">IF(I10&lt;&gt;0,IF(J10&lt;&gt;0,(J10-I10)/I10,""),"")</f>
        <v>0.07683982683982683</v>
      </c>
      <c r="L10" s="12">
        <v>58600</v>
      </c>
      <c r="M10" s="12">
        <v>63100</v>
      </c>
      <c r="N10" s="13">
        <f aca="true" t="shared" si="3" ref="N10:N21">IF(L10&lt;&gt;0,IF(M10&lt;&gt;0,(M10-L10)/L10,""),"")</f>
        <v>0.07679180887372014</v>
      </c>
    </row>
    <row r="11" spans="1:14" s="57" customFormat="1" ht="12.75">
      <c r="A11" s="24" t="s">
        <v>8</v>
      </c>
      <c r="B11" s="49"/>
      <c r="C11" s="59">
        <v>25800</v>
      </c>
      <c r="D11" s="59">
        <v>25800</v>
      </c>
      <c r="E11" s="16">
        <f t="shared" si="0"/>
        <v>0</v>
      </c>
      <c r="F11" s="43">
        <v>19400</v>
      </c>
      <c r="G11" s="43">
        <v>19400</v>
      </c>
      <c r="H11" s="16">
        <f t="shared" si="1"/>
        <v>0</v>
      </c>
      <c r="I11" s="43">
        <v>23800</v>
      </c>
      <c r="J11" s="43">
        <v>23800</v>
      </c>
      <c r="K11" s="16">
        <f t="shared" si="2"/>
        <v>0</v>
      </c>
      <c r="L11" s="43">
        <v>12500</v>
      </c>
      <c r="M11" s="43">
        <v>12500</v>
      </c>
      <c r="N11" s="16">
        <f t="shared" si="3"/>
        <v>0</v>
      </c>
    </row>
    <row r="12" spans="1:14" ht="12.75">
      <c r="A12" s="14" t="s">
        <v>9</v>
      </c>
      <c r="B12" s="1"/>
      <c r="C12" s="47">
        <v>118000</v>
      </c>
      <c r="D12" s="47">
        <v>122000</v>
      </c>
      <c r="E12" s="16">
        <f t="shared" si="0"/>
        <v>0.03389830508474576</v>
      </c>
      <c r="F12" s="15">
        <v>64000</v>
      </c>
      <c r="G12" s="15">
        <v>67500</v>
      </c>
      <c r="H12" s="16">
        <f t="shared" si="1"/>
        <v>0.0546875</v>
      </c>
      <c r="I12" s="15">
        <v>70000</v>
      </c>
      <c r="J12" s="15">
        <v>73500</v>
      </c>
      <c r="K12" s="16">
        <f t="shared" si="2"/>
        <v>0.05</v>
      </c>
      <c r="L12" s="15">
        <v>45000</v>
      </c>
      <c r="M12" s="15">
        <v>47500</v>
      </c>
      <c r="N12" s="16">
        <f t="shared" si="3"/>
        <v>0.05555555555555555</v>
      </c>
    </row>
    <row r="13" spans="1:14" ht="12.75">
      <c r="A13" s="14" t="s">
        <v>10</v>
      </c>
      <c r="B13" s="1"/>
      <c r="C13" s="47">
        <v>129000</v>
      </c>
      <c r="D13" s="47">
        <v>133000</v>
      </c>
      <c r="E13" s="16">
        <f t="shared" si="0"/>
        <v>0.031007751937984496</v>
      </c>
      <c r="F13" s="15">
        <v>73000</v>
      </c>
      <c r="G13" s="15">
        <v>77000</v>
      </c>
      <c r="H13" s="16">
        <f t="shared" si="1"/>
        <v>0.0547945205479452</v>
      </c>
      <c r="I13" s="15">
        <v>75000</v>
      </c>
      <c r="J13" s="15">
        <v>79000</v>
      </c>
      <c r="K13" s="16">
        <f t="shared" si="2"/>
        <v>0.05333333333333334</v>
      </c>
      <c r="L13" s="15">
        <v>51000</v>
      </c>
      <c r="M13" s="15">
        <v>54000</v>
      </c>
      <c r="N13" s="16">
        <f t="shared" si="3"/>
        <v>0.058823529411764705</v>
      </c>
    </row>
    <row r="14" spans="1:14" ht="12.75">
      <c r="A14" s="14" t="s">
        <v>11</v>
      </c>
      <c r="B14" s="1"/>
      <c r="C14" s="47">
        <v>118000</v>
      </c>
      <c r="D14" s="47">
        <v>122000</v>
      </c>
      <c r="E14" s="16">
        <f t="shared" si="0"/>
        <v>0.03389830508474576</v>
      </c>
      <c r="F14" s="15">
        <v>64000</v>
      </c>
      <c r="G14" s="15">
        <v>67500</v>
      </c>
      <c r="H14" s="16">
        <f t="shared" si="1"/>
        <v>0.0546875</v>
      </c>
      <c r="I14" s="15">
        <v>70000</v>
      </c>
      <c r="J14" s="15">
        <v>73000</v>
      </c>
      <c r="K14" s="16">
        <f t="shared" si="2"/>
        <v>0.04285714285714286</v>
      </c>
      <c r="L14" s="15">
        <v>45000</v>
      </c>
      <c r="M14" s="15">
        <v>47000</v>
      </c>
      <c r="N14" s="16">
        <f t="shared" si="3"/>
        <v>0.044444444444444446</v>
      </c>
    </row>
    <row r="15" spans="1:14" ht="12.75">
      <c r="A15" s="14" t="s">
        <v>12</v>
      </c>
      <c r="B15" s="1"/>
      <c r="C15" s="41">
        <v>123000</v>
      </c>
      <c r="D15" s="41">
        <v>127900</v>
      </c>
      <c r="E15" s="16">
        <f t="shared" si="0"/>
        <v>0.03983739837398374</v>
      </c>
      <c r="F15" s="67">
        <v>63000</v>
      </c>
      <c r="G15" s="67">
        <v>65500</v>
      </c>
      <c r="H15" s="16">
        <f t="shared" si="1"/>
        <v>0.03968253968253968</v>
      </c>
      <c r="I15" s="67">
        <v>70400</v>
      </c>
      <c r="J15" s="67">
        <v>72800</v>
      </c>
      <c r="K15" s="16">
        <f t="shared" si="2"/>
        <v>0.03409090909090909</v>
      </c>
      <c r="L15" s="67">
        <v>37500</v>
      </c>
      <c r="M15" s="67">
        <v>39000</v>
      </c>
      <c r="N15" s="16">
        <f t="shared" si="3"/>
        <v>0.04</v>
      </c>
    </row>
    <row r="16" spans="1:14" ht="12.75">
      <c r="A16" s="14" t="s">
        <v>13</v>
      </c>
      <c r="B16" s="1"/>
      <c r="C16" s="43">
        <v>97000</v>
      </c>
      <c r="D16" s="43">
        <v>97000</v>
      </c>
      <c r="E16" s="16">
        <f t="shared" si="0"/>
        <v>0</v>
      </c>
      <c r="F16" s="15">
        <v>63000</v>
      </c>
      <c r="G16" s="15">
        <v>63000</v>
      </c>
      <c r="H16" s="16">
        <f t="shared" si="1"/>
        <v>0</v>
      </c>
      <c r="I16" s="15">
        <v>59000</v>
      </c>
      <c r="J16" s="15">
        <v>59000</v>
      </c>
      <c r="K16" s="16">
        <f t="shared" si="2"/>
        <v>0</v>
      </c>
      <c r="L16" s="15">
        <v>37000</v>
      </c>
      <c r="M16" s="15">
        <v>37000</v>
      </c>
      <c r="N16" s="16">
        <f t="shared" si="3"/>
        <v>0</v>
      </c>
    </row>
    <row r="17" spans="1:14" ht="12.75">
      <c r="A17" s="14" t="s">
        <v>14</v>
      </c>
      <c r="B17" s="1"/>
      <c r="C17" s="43">
        <v>117000</v>
      </c>
      <c r="D17" s="43">
        <v>117000</v>
      </c>
      <c r="E17" s="16">
        <f t="shared" si="0"/>
        <v>0</v>
      </c>
      <c r="F17" s="15">
        <v>78000</v>
      </c>
      <c r="G17" s="15">
        <v>76000</v>
      </c>
      <c r="H17" s="16">
        <f t="shared" si="1"/>
        <v>-0.02564102564102564</v>
      </c>
      <c r="I17" s="43">
        <v>69000</v>
      </c>
      <c r="J17" s="43">
        <v>69000</v>
      </c>
      <c r="K17" s="16">
        <f t="shared" si="2"/>
        <v>0</v>
      </c>
      <c r="L17" s="15">
        <v>44000</v>
      </c>
      <c r="M17" s="15">
        <v>44000</v>
      </c>
      <c r="N17" s="16">
        <f t="shared" si="3"/>
        <v>0</v>
      </c>
    </row>
    <row r="18" spans="1:14" ht="12.75">
      <c r="A18" s="14" t="s">
        <v>15</v>
      </c>
      <c r="B18" s="1"/>
      <c r="C18" s="47">
        <v>92200</v>
      </c>
      <c r="D18" s="47">
        <v>92200</v>
      </c>
      <c r="E18" s="16">
        <f t="shared" si="0"/>
        <v>0</v>
      </c>
      <c r="F18" s="15">
        <v>35300</v>
      </c>
      <c r="G18" s="15">
        <v>35300</v>
      </c>
      <c r="H18" s="16">
        <f t="shared" si="1"/>
        <v>0</v>
      </c>
      <c r="I18" s="15">
        <v>47100</v>
      </c>
      <c r="J18" s="15">
        <v>47100</v>
      </c>
      <c r="K18" s="16">
        <f t="shared" si="2"/>
        <v>0</v>
      </c>
      <c r="L18" s="15">
        <v>24400</v>
      </c>
      <c r="M18" s="15">
        <v>24400</v>
      </c>
      <c r="N18" s="16">
        <f t="shared" si="3"/>
        <v>0</v>
      </c>
    </row>
    <row r="19" spans="1:14" ht="12.75">
      <c r="A19" s="14" t="s">
        <v>16</v>
      </c>
      <c r="B19" s="1"/>
      <c r="C19" s="15">
        <v>60200</v>
      </c>
      <c r="D19" s="15">
        <v>60200</v>
      </c>
      <c r="E19" s="16">
        <f t="shared" si="0"/>
        <v>0</v>
      </c>
      <c r="F19" s="15">
        <v>42500</v>
      </c>
      <c r="G19" s="15">
        <v>42500</v>
      </c>
      <c r="H19" s="16">
        <f t="shared" si="1"/>
        <v>0</v>
      </c>
      <c r="I19" s="15">
        <v>45000</v>
      </c>
      <c r="J19" s="15">
        <v>45000</v>
      </c>
      <c r="K19" s="16">
        <f t="shared" si="2"/>
        <v>0</v>
      </c>
      <c r="L19" s="15">
        <v>26000</v>
      </c>
      <c r="M19" s="15">
        <v>26000</v>
      </c>
      <c r="N19" s="16">
        <f t="shared" si="3"/>
        <v>0</v>
      </c>
    </row>
    <row r="20" spans="1:14" ht="12.75" customHeight="1">
      <c r="A20" s="14" t="s">
        <v>17</v>
      </c>
      <c r="B20" s="1"/>
      <c r="C20" s="15">
        <v>18000</v>
      </c>
      <c r="D20" s="15">
        <v>18000</v>
      </c>
      <c r="E20" s="16">
        <v>180</v>
      </c>
      <c r="F20" s="15">
        <v>14580</v>
      </c>
      <c r="G20" s="15">
        <v>14580</v>
      </c>
      <c r="H20" s="16">
        <f t="shared" si="1"/>
        <v>0</v>
      </c>
      <c r="I20" s="15">
        <v>11550</v>
      </c>
      <c r="J20" s="15">
        <v>11550</v>
      </c>
      <c r="K20" s="16">
        <f t="shared" si="2"/>
        <v>0</v>
      </c>
      <c r="L20" s="15">
        <v>8140</v>
      </c>
      <c r="M20" s="15">
        <v>8140</v>
      </c>
      <c r="N20" s="16">
        <f t="shared" si="3"/>
        <v>0</v>
      </c>
    </row>
    <row r="21" spans="1:14" ht="13.5" customHeight="1">
      <c r="A21" s="14" t="s">
        <v>18</v>
      </c>
      <c r="B21" s="1"/>
      <c r="C21" s="41">
        <v>33850</v>
      </c>
      <c r="D21" s="41">
        <v>33850</v>
      </c>
      <c r="E21" s="16">
        <f t="shared" si="0"/>
        <v>0</v>
      </c>
      <c r="F21" s="15">
        <v>20000</v>
      </c>
      <c r="G21" s="15">
        <v>21000</v>
      </c>
      <c r="H21" s="16">
        <f t="shared" si="1"/>
        <v>0.05</v>
      </c>
      <c r="I21" s="15">
        <v>18900</v>
      </c>
      <c r="J21" s="15">
        <v>19700</v>
      </c>
      <c r="K21" s="16">
        <f t="shared" si="2"/>
        <v>0.042328042328042326</v>
      </c>
      <c r="L21" s="15">
        <v>11100</v>
      </c>
      <c r="M21" s="15">
        <v>11500</v>
      </c>
      <c r="N21" s="16">
        <f t="shared" si="3"/>
        <v>0.036036036036036036</v>
      </c>
    </row>
    <row r="22" spans="1:14" ht="12.75">
      <c r="A22" s="14" t="s">
        <v>19</v>
      </c>
      <c r="B22" s="1"/>
      <c r="C22" s="47">
        <v>18000</v>
      </c>
      <c r="D22" s="47">
        <v>18000</v>
      </c>
      <c r="E22" s="16">
        <f>IF(C22&lt;&gt;0,IF(D22&lt;&gt;0,(D22-C22)/C22,""),"")</f>
        <v>0</v>
      </c>
      <c r="F22" s="15">
        <v>12000</v>
      </c>
      <c r="G22" s="15">
        <v>12000</v>
      </c>
      <c r="H22" s="16">
        <f>IF(F22&lt;&gt;0,IF(G22&lt;&gt;0,(G22-F22)/F22,""),"")</f>
        <v>0</v>
      </c>
      <c r="I22" s="15">
        <v>13000</v>
      </c>
      <c r="J22" s="15">
        <v>13000</v>
      </c>
      <c r="K22" s="16">
        <f>IF(I22&lt;&gt;0,IF(J22&lt;&gt;0,(J22-I22)/I22,""),"")</f>
        <v>0</v>
      </c>
      <c r="L22" s="15">
        <v>7300</v>
      </c>
      <c r="M22" s="15">
        <v>7300</v>
      </c>
      <c r="N22" s="16">
        <f>IF(L22&lt;&gt;0,IF(M22&lt;&gt;0,(M22-L22)/L22,""),"")</f>
        <v>0</v>
      </c>
    </row>
    <row r="23" spans="1:14" ht="12.75">
      <c r="A23" s="25" t="s">
        <v>20</v>
      </c>
      <c r="B23" s="27"/>
      <c r="C23" s="128">
        <v>861000</v>
      </c>
      <c r="D23" s="128">
        <v>913000</v>
      </c>
      <c r="E23" s="19">
        <f>IF(C23&lt;&gt;0,IF(D23&lt;&gt;0,(D23-C23)/C23,""),"")</f>
        <v>0.06039488966318235</v>
      </c>
      <c r="F23" s="18"/>
      <c r="G23" s="18"/>
      <c r="H23" s="19">
        <f>IF(F23&lt;&gt;0,IF(G23&lt;&gt;0,(G23-F23)/F23,""),"")</f>
      </c>
      <c r="I23" s="18">
        <v>593000</v>
      </c>
      <c r="J23" s="18">
        <v>629000</v>
      </c>
      <c r="K23" s="19">
        <f>IF(I23&lt;&gt;0,IF(J23&lt;&gt;0,(J23-I23)/I23,""),"")</f>
        <v>0.06070826306913996</v>
      </c>
      <c r="L23" s="18">
        <v>341000</v>
      </c>
      <c r="M23" s="18">
        <v>361000</v>
      </c>
      <c r="N23" s="19">
        <f>IF(L23&lt;&gt;0,IF(M23&lt;&gt;0,(M23-L23)/L23,""),"")</f>
        <v>0.05865102639296188</v>
      </c>
    </row>
    <row r="25" ht="14.25">
      <c r="A25" s="4" t="s">
        <v>188</v>
      </c>
    </row>
    <row r="26" ht="7.5" customHeight="1">
      <c r="A26" s="4"/>
    </row>
    <row r="27" spans="1:14" ht="14.25">
      <c r="A27" s="53"/>
      <c r="B27" s="1"/>
      <c r="C27" s="142" t="s">
        <v>2</v>
      </c>
      <c r="D27" s="142"/>
      <c r="E27" s="142"/>
      <c r="F27" s="143" t="s">
        <v>3</v>
      </c>
      <c r="G27" s="143"/>
      <c r="H27" s="143"/>
      <c r="I27" s="143" t="s">
        <v>4</v>
      </c>
      <c r="J27" s="143"/>
      <c r="K27" s="143"/>
      <c r="L27" s="143" t="s">
        <v>5</v>
      </c>
      <c r="M27" s="143"/>
      <c r="N27" s="143"/>
    </row>
    <row r="28" spans="1:14" ht="14.25">
      <c r="A28" s="53"/>
      <c r="B28" s="1"/>
      <c r="C28" s="6">
        <v>2022</v>
      </c>
      <c r="D28" s="7">
        <v>2023</v>
      </c>
      <c r="E28" s="8" t="s">
        <v>6</v>
      </c>
      <c r="F28" s="6">
        <v>2022</v>
      </c>
      <c r="G28" s="7">
        <v>2023</v>
      </c>
      <c r="H28" s="8" t="s">
        <v>6</v>
      </c>
      <c r="I28" s="6">
        <v>2022</v>
      </c>
      <c r="J28" s="7">
        <v>2023</v>
      </c>
      <c r="K28" s="9" t="s">
        <v>6</v>
      </c>
      <c r="L28" s="6">
        <v>2022</v>
      </c>
      <c r="M28" s="7">
        <v>2023</v>
      </c>
      <c r="N28" s="8" t="s">
        <v>6</v>
      </c>
    </row>
    <row r="29" spans="1:14" ht="5.25" customHeight="1">
      <c r="A29" s="53"/>
      <c r="B29" s="1"/>
      <c r="C29" s="1"/>
      <c r="D29" s="10"/>
      <c r="E29" s="1"/>
      <c r="F29" s="1"/>
      <c r="G29" s="10"/>
      <c r="H29" s="1"/>
      <c r="I29" s="1"/>
      <c r="J29" s="1"/>
      <c r="K29" s="1"/>
      <c r="L29" s="1"/>
      <c r="M29" s="1"/>
      <c r="N29" s="1"/>
    </row>
    <row r="30" spans="1:14" ht="12.75">
      <c r="A30" s="130" t="s">
        <v>121</v>
      </c>
      <c r="B30" s="125"/>
      <c r="C30" s="126">
        <v>96500</v>
      </c>
      <c r="D30" s="126">
        <v>110000</v>
      </c>
      <c r="E30" s="120">
        <f>IF(C30&lt;&gt;0,IF(D30&lt;&gt;0,(D30-C30)/C30,""),"")</f>
        <v>0.13989637305699482</v>
      </c>
      <c r="F30" s="126"/>
      <c r="G30" s="126"/>
      <c r="H30" s="120"/>
      <c r="I30" s="127">
        <v>74000</v>
      </c>
      <c r="J30" s="127">
        <v>84000</v>
      </c>
      <c r="K30" s="120">
        <f>IF(I30&lt;&gt;0,IF(J30&lt;&gt;0,(J30-I30)/I30,""),"")</f>
        <v>0.13513513513513514</v>
      </c>
      <c r="L30" s="127">
        <v>55000</v>
      </c>
      <c r="M30" s="127">
        <v>62500</v>
      </c>
      <c r="N30" s="120">
        <f>IF(L30&lt;&gt;0,IF(M30&lt;&gt;0,(M30-L30)/L30,""),"")</f>
        <v>0.13636363636363635</v>
      </c>
    </row>
    <row r="31" spans="1:14" s="1" customFormat="1" ht="12.75">
      <c r="A31" s="44" t="s">
        <v>285</v>
      </c>
      <c r="B31" s="129"/>
      <c r="C31" s="128">
        <v>71000</v>
      </c>
      <c r="D31" s="128">
        <v>78000</v>
      </c>
      <c r="E31" s="119">
        <f>IF(C31&lt;&gt;0,IF(D31&lt;&gt;0,(D31-C31)/C31,""),"")</f>
        <v>0.09859154929577464</v>
      </c>
      <c r="F31" s="128"/>
      <c r="G31" s="128"/>
      <c r="H31" s="119"/>
      <c r="I31" s="105">
        <v>55500</v>
      </c>
      <c r="J31" s="105">
        <v>61000</v>
      </c>
      <c r="K31" s="119">
        <f>IF(I31&lt;&gt;0,IF(J31&lt;&gt;0,(J31-I31)/I31,""),"")</f>
        <v>0.0990990990990991</v>
      </c>
      <c r="L31" s="105">
        <v>43600</v>
      </c>
      <c r="M31" s="105">
        <v>47500</v>
      </c>
      <c r="N31" s="119">
        <f>IF(L31&lt;&gt;0,IF(M31&lt;&gt;0,(M31-L31)/L31,""),"")</f>
        <v>0.08944954128440367</v>
      </c>
    </row>
    <row r="32" spans="1:14" s="2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3:14" ht="12.75">
      <c r="C33" s="142" t="s">
        <v>22</v>
      </c>
      <c r="D33" s="142"/>
      <c r="E33" s="142"/>
      <c r="F33" s="142" t="s">
        <v>2</v>
      </c>
      <c r="G33" s="142"/>
      <c r="H33" s="142"/>
      <c r="I33" s="142" t="s">
        <v>23</v>
      </c>
      <c r="J33" s="142"/>
      <c r="K33" s="142"/>
      <c r="L33" s="142" t="s">
        <v>24</v>
      </c>
      <c r="M33" s="142"/>
      <c r="N33" s="142"/>
    </row>
    <row r="34" spans="3:14" ht="12.75">
      <c r="C34" s="6">
        <v>2022</v>
      </c>
      <c r="D34" s="7">
        <v>2023</v>
      </c>
      <c r="E34" s="8" t="s">
        <v>6</v>
      </c>
      <c r="F34" s="6">
        <v>2022</v>
      </c>
      <c r="G34" s="7">
        <v>2023</v>
      </c>
      <c r="H34" s="8" t="s">
        <v>6</v>
      </c>
      <c r="I34" s="6">
        <v>2022</v>
      </c>
      <c r="J34" s="7">
        <v>2023</v>
      </c>
      <c r="K34" s="9" t="s">
        <v>6</v>
      </c>
      <c r="L34" s="6">
        <v>2022</v>
      </c>
      <c r="M34" s="7">
        <v>2023</v>
      </c>
      <c r="N34" s="8" t="s">
        <v>6</v>
      </c>
    </row>
    <row r="35" ht="5.25" customHeight="1"/>
    <row r="36" spans="1:14" ht="12.75">
      <c r="A36" s="11" t="s">
        <v>31</v>
      </c>
      <c r="B36" s="1"/>
      <c r="C36" s="47">
        <v>43000</v>
      </c>
      <c r="D36" s="47">
        <v>43000</v>
      </c>
      <c r="E36" s="21">
        <f aca="true" t="shared" si="4" ref="E36:E80">IF(C36&lt;&gt;0,IF(D36&lt;&gt;0,(D36-C36)/C36,""),"")</f>
        <v>0</v>
      </c>
      <c r="F36" s="54">
        <v>21500</v>
      </c>
      <c r="G36" s="54">
        <v>21500</v>
      </c>
      <c r="H36" s="21">
        <f aca="true" t="shared" si="5" ref="H36:H80">IF(F36&lt;&gt;0,IF(G36&lt;&gt;0,(G36-F36)/F36,""),"")</f>
        <v>0</v>
      </c>
      <c r="I36" s="54">
        <v>39900</v>
      </c>
      <c r="J36" s="54">
        <v>39900</v>
      </c>
      <c r="K36" s="120">
        <f aca="true" t="shared" si="6" ref="K36:K80">IF(I36&lt;&gt;0,IF(J36&lt;&gt;0,(J36-I36)/I36,""),"")</f>
        <v>0</v>
      </c>
      <c r="L36" s="54">
        <v>25620</v>
      </c>
      <c r="M36" s="54">
        <v>25620</v>
      </c>
      <c r="N36" s="120">
        <f aca="true" t="shared" si="7" ref="N36:N80">IF(L36&lt;&gt;0,IF(M36&lt;&gt;0,(M36-L36)/L36,""),"")</f>
        <v>0</v>
      </c>
    </row>
    <row r="37" spans="1:14" ht="12.75">
      <c r="A37" s="14" t="s">
        <v>38</v>
      </c>
      <c r="B37" s="1"/>
      <c r="C37" s="47">
        <v>33800</v>
      </c>
      <c r="D37" s="47">
        <v>33800</v>
      </c>
      <c r="E37" s="21">
        <f t="shared" si="4"/>
        <v>0</v>
      </c>
      <c r="F37" s="47">
        <v>16900</v>
      </c>
      <c r="G37" s="47">
        <v>16900</v>
      </c>
      <c r="H37" s="21">
        <f t="shared" si="5"/>
        <v>0</v>
      </c>
      <c r="I37" s="47">
        <v>30500</v>
      </c>
      <c r="J37" s="47">
        <v>30500</v>
      </c>
      <c r="K37" s="21">
        <f t="shared" si="6"/>
        <v>0</v>
      </c>
      <c r="L37" s="20"/>
      <c r="M37" s="20"/>
      <c r="N37" s="21">
        <f t="shared" si="7"/>
      </c>
    </row>
    <row r="38" spans="1:14" ht="12.75">
      <c r="A38" s="14" t="s">
        <v>41</v>
      </c>
      <c r="B38" s="1"/>
      <c r="C38" s="47">
        <v>37700</v>
      </c>
      <c r="D38" s="47">
        <v>39200</v>
      </c>
      <c r="E38" s="21">
        <f t="shared" si="4"/>
        <v>0.03978779840848806</v>
      </c>
      <c r="F38" s="47">
        <v>18500</v>
      </c>
      <c r="G38" s="47">
        <v>19200</v>
      </c>
      <c r="H38" s="21">
        <f t="shared" si="5"/>
        <v>0.03783783783783784</v>
      </c>
      <c r="I38" s="47">
        <v>47700</v>
      </c>
      <c r="J38" s="47">
        <v>49600</v>
      </c>
      <c r="K38" s="21">
        <f t="shared" si="6"/>
        <v>0.039832285115303984</v>
      </c>
      <c r="L38" s="20"/>
      <c r="M38" s="20"/>
      <c r="N38" s="21">
        <f t="shared" si="7"/>
      </c>
    </row>
    <row r="39" spans="1:14" ht="12.75">
      <c r="A39" s="14" t="s">
        <v>292</v>
      </c>
      <c r="B39" s="1"/>
      <c r="C39" s="47"/>
      <c r="D39" s="47"/>
      <c r="E39" s="21"/>
      <c r="F39" s="47"/>
      <c r="G39" s="47">
        <v>104880</v>
      </c>
      <c r="H39" s="21"/>
      <c r="I39" s="47"/>
      <c r="J39" s="47">
        <v>212520</v>
      </c>
      <c r="K39" s="21"/>
      <c r="L39" s="20"/>
      <c r="M39" s="20"/>
      <c r="N39" s="21"/>
    </row>
    <row r="40" spans="1:14" ht="12.75">
      <c r="A40" s="14" t="s">
        <v>46</v>
      </c>
      <c r="B40" s="1"/>
      <c r="C40" s="47">
        <v>64000</v>
      </c>
      <c r="D40" s="47">
        <v>64000</v>
      </c>
      <c r="E40" s="21">
        <f t="shared" si="4"/>
        <v>0</v>
      </c>
      <c r="F40" s="47">
        <v>32000</v>
      </c>
      <c r="G40" s="47">
        <v>32000</v>
      </c>
      <c r="H40" s="21">
        <f t="shared" si="5"/>
        <v>0</v>
      </c>
      <c r="I40" s="47">
        <v>74900</v>
      </c>
      <c r="J40" s="47">
        <v>74900</v>
      </c>
      <c r="K40" s="21">
        <f t="shared" si="6"/>
        <v>0</v>
      </c>
      <c r="L40" s="20"/>
      <c r="M40" s="20"/>
      <c r="N40" s="21">
        <f t="shared" si="7"/>
      </c>
    </row>
    <row r="41" spans="1:14" ht="12.75">
      <c r="A41" s="14" t="s">
        <v>49</v>
      </c>
      <c r="B41" s="1"/>
      <c r="C41" s="47">
        <v>80600</v>
      </c>
      <c r="D41" s="47">
        <v>80600</v>
      </c>
      <c r="E41" s="21">
        <f t="shared" si="4"/>
        <v>0</v>
      </c>
      <c r="F41" s="47">
        <v>40300</v>
      </c>
      <c r="G41" s="47">
        <v>40300</v>
      </c>
      <c r="H41" s="21">
        <f t="shared" si="5"/>
        <v>0</v>
      </c>
      <c r="I41" s="47">
        <v>58300</v>
      </c>
      <c r="J41" s="47">
        <v>58300</v>
      </c>
      <c r="K41" s="21">
        <f t="shared" si="6"/>
        <v>0</v>
      </c>
      <c r="L41" s="20">
        <v>45000</v>
      </c>
      <c r="M41" s="20"/>
      <c r="N41" s="21">
        <f t="shared" si="7"/>
      </c>
    </row>
    <row r="42" spans="1:14" ht="12.75">
      <c r="A42" s="14" t="s">
        <v>52</v>
      </c>
      <c r="B42" s="1"/>
      <c r="C42" s="47">
        <v>24200</v>
      </c>
      <c r="D42" s="47">
        <v>24200</v>
      </c>
      <c r="E42" s="21">
        <f t="shared" si="4"/>
        <v>0</v>
      </c>
      <c r="F42" s="47">
        <v>12100</v>
      </c>
      <c r="G42" s="47">
        <v>12100</v>
      </c>
      <c r="H42" s="21">
        <f t="shared" si="5"/>
        <v>0</v>
      </c>
      <c r="I42" s="47">
        <v>17800</v>
      </c>
      <c r="J42" s="47">
        <v>17800</v>
      </c>
      <c r="K42" s="21">
        <f t="shared" si="6"/>
        <v>0</v>
      </c>
      <c r="L42" s="20"/>
      <c r="M42" s="20"/>
      <c r="N42" s="21">
        <f t="shared" si="7"/>
      </c>
    </row>
    <row r="43" spans="1:14" ht="12.75">
      <c r="A43" s="14" t="s">
        <v>54</v>
      </c>
      <c r="B43" s="1"/>
      <c r="C43" s="47">
        <v>44000</v>
      </c>
      <c r="D43" s="47">
        <v>44000</v>
      </c>
      <c r="E43" s="21">
        <f t="shared" si="4"/>
        <v>0</v>
      </c>
      <c r="F43" s="47">
        <v>22000</v>
      </c>
      <c r="G43" s="47">
        <v>22000</v>
      </c>
      <c r="H43" s="21">
        <f t="shared" si="5"/>
        <v>0</v>
      </c>
      <c r="I43" s="47">
        <v>47600</v>
      </c>
      <c r="J43" s="47">
        <v>47600</v>
      </c>
      <c r="K43" s="21">
        <f t="shared" si="6"/>
        <v>0</v>
      </c>
      <c r="L43" s="47"/>
      <c r="M43" s="47"/>
      <c r="N43" s="21">
        <f t="shared" si="7"/>
      </c>
    </row>
    <row r="44" spans="1:14" s="57" customFormat="1" ht="12.75">
      <c r="A44" s="24" t="s">
        <v>61</v>
      </c>
      <c r="B44" s="49"/>
      <c r="C44" s="59">
        <v>20200</v>
      </c>
      <c r="D44" s="59">
        <v>20200</v>
      </c>
      <c r="E44" s="21">
        <f t="shared" si="4"/>
        <v>0</v>
      </c>
      <c r="F44" s="59">
        <v>10100</v>
      </c>
      <c r="G44" s="59">
        <v>10100</v>
      </c>
      <c r="H44" s="21">
        <f t="shared" si="5"/>
        <v>0</v>
      </c>
      <c r="I44" s="59">
        <v>16400</v>
      </c>
      <c r="J44" s="47">
        <v>14600</v>
      </c>
      <c r="K44" s="21">
        <f t="shared" si="6"/>
        <v>-0.10975609756097561</v>
      </c>
      <c r="L44" s="41"/>
      <c r="M44" s="41"/>
      <c r="N44" s="21">
        <f t="shared" si="7"/>
      </c>
    </row>
    <row r="45" spans="1:14" ht="12.75">
      <c r="A45" s="14" t="s">
        <v>63</v>
      </c>
      <c r="B45" s="1"/>
      <c r="C45" s="47">
        <v>84900</v>
      </c>
      <c r="D45" s="47">
        <v>84900</v>
      </c>
      <c r="E45" s="21">
        <f t="shared" si="4"/>
        <v>0</v>
      </c>
      <c r="F45" s="47">
        <v>35000</v>
      </c>
      <c r="G45" s="47">
        <v>35000</v>
      </c>
      <c r="H45" s="21">
        <f t="shared" si="5"/>
        <v>0</v>
      </c>
      <c r="I45" s="20"/>
      <c r="J45" s="47"/>
      <c r="K45" s="21">
        <f t="shared" si="6"/>
      </c>
      <c r="L45" s="20"/>
      <c r="M45" s="20"/>
      <c r="N45" s="21">
        <f t="shared" si="7"/>
      </c>
    </row>
    <row r="46" spans="1:14" ht="12.75">
      <c r="A46" s="60" t="s">
        <v>217</v>
      </c>
      <c r="B46" s="1"/>
      <c r="C46" s="47">
        <v>19800</v>
      </c>
      <c r="D46" s="47">
        <v>19800</v>
      </c>
      <c r="E46" s="21">
        <f>IF(C46&lt;&gt;0,IF(D46&lt;&gt;0,(D46-C46)/C46,""),"")</f>
        <v>0</v>
      </c>
      <c r="F46" s="47">
        <v>9900</v>
      </c>
      <c r="G46" s="47">
        <v>9900</v>
      </c>
      <c r="H46" s="21">
        <f>IF(F46&lt;&gt;0,IF(G46&lt;&gt;0,(G46-F46)/F46,""),"")</f>
        <v>0</v>
      </c>
      <c r="I46" s="47">
        <v>21300</v>
      </c>
      <c r="J46" s="47">
        <v>21300</v>
      </c>
      <c r="K46" s="21">
        <f>IF(I46&lt;&gt;0,IF(J46&lt;&gt;0,(J46-I46)/I46,""),"")</f>
        <v>0</v>
      </c>
      <c r="L46" s="20"/>
      <c r="M46" s="20"/>
      <c r="N46" s="21">
        <f>IF(L46&lt;&gt;0,IF(M46&lt;&gt;0,(M46-L46)/L46,""),"")</f>
      </c>
    </row>
    <row r="47" spans="1:14" ht="12.75">
      <c r="A47" s="14" t="s">
        <v>73</v>
      </c>
      <c r="B47" s="1"/>
      <c r="C47" s="20">
        <v>19300</v>
      </c>
      <c r="D47" s="20">
        <v>20100</v>
      </c>
      <c r="E47" s="21">
        <f t="shared" si="4"/>
        <v>0.04145077720207254</v>
      </c>
      <c r="F47" s="47">
        <v>9600</v>
      </c>
      <c r="G47" s="47">
        <v>10000</v>
      </c>
      <c r="H47" s="21">
        <f t="shared" si="5"/>
        <v>0.041666666666666664</v>
      </c>
      <c r="I47" s="47">
        <v>16300</v>
      </c>
      <c r="J47" s="47">
        <v>17000</v>
      </c>
      <c r="K47" s="21">
        <f t="shared" si="6"/>
        <v>0.04294478527607362</v>
      </c>
      <c r="L47" s="47">
        <v>10700</v>
      </c>
      <c r="M47" s="47">
        <v>11100</v>
      </c>
      <c r="N47" s="21">
        <f t="shared" si="7"/>
        <v>0.037383177570093455</v>
      </c>
    </row>
    <row r="48" spans="1:14" ht="12.75">
      <c r="A48" s="14" t="s">
        <v>79</v>
      </c>
      <c r="B48" s="1"/>
      <c r="C48" s="47">
        <v>75000</v>
      </c>
      <c r="D48" s="47">
        <v>75000</v>
      </c>
      <c r="E48" s="21">
        <f t="shared" si="4"/>
        <v>0</v>
      </c>
      <c r="F48" s="47">
        <v>37500</v>
      </c>
      <c r="G48" s="47">
        <v>37500</v>
      </c>
      <c r="H48" s="21">
        <f t="shared" si="5"/>
        <v>0</v>
      </c>
      <c r="I48" s="47">
        <v>80000</v>
      </c>
      <c r="J48" s="47">
        <v>83000</v>
      </c>
      <c r="K48" s="21">
        <f t="shared" si="6"/>
        <v>0.0375</v>
      </c>
      <c r="L48" s="20"/>
      <c r="M48" s="20"/>
      <c r="N48" s="21">
        <f t="shared" si="7"/>
      </c>
    </row>
    <row r="49" spans="1:14" ht="12.75">
      <c r="A49" s="14" t="s">
        <v>325</v>
      </c>
      <c r="B49" s="1"/>
      <c r="C49" s="47"/>
      <c r="D49" s="47">
        <v>19800</v>
      </c>
      <c r="E49" s="21"/>
      <c r="F49" s="47"/>
      <c r="G49" s="47">
        <v>9900</v>
      </c>
      <c r="H49" s="21">
        <f t="shared" si="5"/>
      </c>
      <c r="I49" s="47"/>
      <c r="J49" s="47"/>
      <c r="K49" s="21"/>
      <c r="L49" s="20"/>
      <c r="M49" s="20"/>
      <c r="N49" s="21">
        <f t="shared" si="7"/>
      </c>
    </row>
    <row r="50" spans="1:14" ht="12.75">
      <c r="A50" s="14" t="s">
        <v>82</v>
      </c>
      <c r="B50" s="1"/>
      <c r="C50" s="47">
        <v>44800</v>
      </c>
      <c r="D50" s="47"/>
      <c r="E50" s="21">
        <f t="shared" si="4"/>
      </c>
      <c r="F50" s="47">
        <v>22400</v>
      </c>
      <c r="G50" s="47">
        <v>22400</v>
      </c>
      <c r="H50" s="21">
        <f t="shared" si="5"/>
        <v>0</v>
      </c>
      <c r="I50" s="47">
        <v>57100</v>
      </c>
      <c r="J50" s="47">
        <v>57100</v>
      </c>
      <c r="K50" s="21">
        <f t="shared" si="6"/>
        <v>0</v>
      </c>
      <c r="L50" s="20"/>
      <c r="M50" s="20"/>
      <c r="N50" s="21">
        <f t="shared" si="7"/>
      </c>
    </row>
    <row r="51" spans="1:14" ht="12.75">
      <c r="A51" s="14" t="s">
        <v>83</v>
      </c>
      <c r="B51" s="1"/>
      <c r="C51" s="47">
        <v>68000</v>
      </c>
      <c r="D51" s="47">
        <v>68000</v>
      </c>
      <c r="E51" s="21">
        <f t="shared" si="4"/>
        <v>0</v>
      </c>
      <c r="F51" s="47">
        <v>34000</v>
      </c>
      <c r="G51" s="47">
        <v>34000</v>
      </c>
      <c r="H51" s="21">
        <f t="shared" si="5"/>
        <v>0</v>
      </c>
      <c r="I51" s="47">
        <v>70000</v>
      </c>
      <c r="J51" s="141">
        <v>70000</v>
      </c>
      <c r="K51" s="21">
        <f t="shared" si="6"/>
        <v>0</v>
      </c>
      <c r="L51" s="20"/>
      <c r="M51" s="20"/>
      <c r="N51" s="21">
        <f t="shared" si="7"/>
      </c>
    </row>
    <row r="52" spans="1:14" s="57" customFormat="1" ht="12.75">
      <c r="A52" s="24" t="s">
        <v>85</v>
      </c>
      <c r="B52" s="49"/>
      <c r="C52" s="41">
        <v>63000</v>
      </c>
      <c r="D52" s="41">
        <v>63000</v>
      </c>
      <c r="E52" s="21">
        <f t="shared" si="4"/>
        <v>0</v>
      </c>
      <c r="F52" s="59">
        <v>31500</v>
      </c>
      <c r="G52" s="59">
        <v>31500</v>
      </c>
      <c r="H52" s="21">
        <f t="shared" si="5"/>
        <v>0</v>
      </c>
      <c r="I52" s="59">
        <v>71000</v>
      </c>
      <c r="J52" s="59">
        <v>71000</v>
      </c>
      <c r="K52" s="21">
        <f t="shared" si="6"/>
        <v>0</v>
      </c>
      <c r="L52" s="41"/>
      <c r="M52" s="41"/>
      <c r="N52" s="21">
        <f t="shared" si="7"/>
      </c>
    </row>
    <row r="53" spans="1:14" ht="12.75">
      <c r="A53" s="14" t="s">
        <v>233</v>
      </c>
      <c r="B53" s="1"/>
      <c r="C53" s="20">
        <v>38600</v>
      </c>
      <c r="D53" s="20">
        <v>39200</v>
      </c>
      <c r="E53" s="21">
        <f t="shared" si="4"/>
        <v>0.015544041450777202</v>
      </c>
      <c r="F53" s="47">
        <v>19300</v>
      </c>
      <c r="G53" s="47">
        <v>19600</v>
      </c>
      <c r="H53" s="21">
        <f t="shared" si="5"/>
        <v>0.015544041450777202</v>
      </c>
      <c r="I53" s="47">
        <v>24500</v>
      </c>
      <c r="J53" s="47">
        <v>24800</v>
      </c>
      <c r="K53" s="21">
        <f t="shared" si="6"/>
        <v>0.012244897959183673</v>
      </c>
      <c r="L53" s="20"/>
      <c r="M53" s="20"/>
      <c r="N53" s="21">
        <f t="shared" si="7"/>
      </c>
    </row>
    <row r="54" spans="1:14" ht="12.75">
      <c r="A54" s="14" t="s">
        <v>330</v>
      </c>
      <c r="B54" s="1"/>
      <c r="C54" s="20">
        <v>11500</v>
      </c>
      <c r="D54" s="20"/>
      <c r="E54" s="21">
        <f t="shared" si="4"/>
      </c>
      <c r="F54" s="47">
        <v>5000</v>
      </c>
      <c r="G54" s="47">
        <v>6000</v>
      </c>
      <c r="H54" s="21">
        <f t="shared" si="5"/>
        <v>0.2</v>
      </c>
      <c r="I54" s="47">
        <v>8000</v>
      </c>
      <c r="J54" s="47">
        <v>8000</v>
      </c>
      <c r="K54" s="21">
        <f t="shared" si="6"/>
        <v>0</v>
      </c>
      <c r="L54" s="20"/>
      <c r="M54" s="20"/>
      <c r="N54" s="21">
        <f t="shared" si="7"/>
      </c>
    </row>
    <row r="55" spans="1:14" ht="12.75">
      <c r="A55" s="14" t="s">
        <v>89</v>
      </c>
      <c r="B55" s="1"/>
      <c r="C55" s="47">
        <v>44000</v>
      </c>
      <c r="D55" s="47">
        <v>44000</v>
      </c>
      <c r="E55" s="21">
        <f t="shared" si="4"/>
        <v>0</v>
      </c>
      <c r="F55" s="47">
        <v>22700</v>
      </c>
      <c r="G55" s="47">
        <v>22700</v>
      </c>
      <c r="H55" s="21">
        <f t="shared" si="5"/>
        <v>0</v>
      </c>
      <c r="I55" s="47">
        <v>39000</v>
      </c>
      <c r="J55" s="47">
        <v>39000</v>
      </c>
      <c r="K55" s="21">
        <f t="shared" si="6"/>
        <v>0</v>
      </c>
      <c r="L55" s="20"/>
      <c r="M55" s="20"/>
      <c r="N55" s="21">
        <f t="shared" si="7"/>
      </c>
    </row>
    <row r="56" spans="1:14" ht="12.75">
      <c r="A56" s="14" t="s">
        <v>236</v>
      </c>
      <c r="B56" s="1"/>
      <c r="C56" s="47"/>
      <c r="D56" s="47"/>
      <c r="E56" s="21"/>
      <c r="F56" s="47"/>
      <c r="G56" s="47"/>
      <c r="H56" s="21"/>
      <c r="I56" s="47"/>
      <c r="J56" s="47"/>
      <c r="K56" s="21"/>
      <c r="L56" s="20"/>
      <c r="M56" s="20"/>
      <c r="N56" s="21">
        <f t="shared" si="7"/>
      </c>
    </row>
    <row r="57" spans="1:15" ht="12.75">
      <c r="A57" s="14" t="s">
        <v>91</v>
      </c>
      <c r="B57" s="1"/>
      <c r="C57" s="47">
        <v>62000</v>
      </c>
      <c r="D57" s="47">
        <v>65000</v>
      </c>
      <c r="E57" s="21">
        <f t="shared" si="4"/>
        <v>0.04838709677419355</v>
      </c>
      <c r="F57" s="47">
        <v>31000</v>
      </c>
      <c r="G57" s="47">
        <v>32500</v>
      </c>
      <c r="H57" s="21">
        <f t="shared" si="5"/>
        <v>0.04838709677419355</v>
      </c>
      <c r="I57" s="47">
        <v>62800</v>
      </c>
      <c r="J57" s="47">
        <v>66000</v>
      </c>
      <c r="K57" s="21">
        <f t="shared" si="6"/>
        <v>0.050955414012738856</v>
      </c>
      <c r="L57" s="20"/>
      <c r="M57" s="20"/>
      <c r="N57" s="21">
        <f t="shared" si="7"/>
      </c>
      <c r="O57" s="1"/>
    </row>
    <row r="58" spans="1:15" s="57" customFormat="1" ht="12.75">
      <c r="A58" s="24" t="s">
        <v>298</v>
      </c>
      <c r="B58" s="49"/>
      <c r="C58" s="59">
        <v>31320</v>
      </c>
      <c r="D58" s="59">
        <v>31320</v>
      </c>
      <c r="E58" s="21">
        <f t="shared" si="4"/>
        <v>0</v>
      </c>
      <c r="F58" s="59">
        <v>16070</v>
      </c>
      <c r="G58" s="59">
        <v>16070</v>
      </c>
      <c r="H58" s="21">
        <f t="shared" si="5"/>
        <v>0</v>
      </c>
      <c r="I58" s="59">
        <v>28000</v>
      </c>
      <c r="J58" s="59">
        <v>28000</v>
      </c>
      <c r="K58" s="21">
        <f t="shared" si="6"/>
        <v>0</v>
      </c>
      <c r="L58" s="41">
        <v>16070</v>
      </c>
      <c r="M58" s="41">
        <v>16070</v>
      </c>
      <c r="N58" s="21">
        <f t="shared" si="7"/>
        <v>0</v>
      </c>
      <c r="O58" s="49"/>
    </row>
    <row r="59" spans="1:14" ht="12.75">
      <c r="A59" s="14" t="s">
        <v>92</v>
      </c>
      <c r="B59" s="1"/>
      <c r="C59" s="20">
        <v>64600</v>
      </c>
      <c r="D59" s="20">
        <v>67200</v>
      </c>
      <c r="E59" s="21">
        <f t="shared" si="4"/>
        <v>0.04024767801857585</v>
      </c>
      <c r="F59" s="47">
        <v>32300</v>
      </c>
      <c r="G59" s="47">
        <v>33600</v>
      </c>
      <c r="H59" s="21">
        <f t="shared" si="5"/>
        <v>0.04024767801857585</v>
      </c>
      <c r="I59" s="47">
        <v>70700</v>
      </c>
      <c r="J59" s="47">
        <v>73500</v>
      </c>
      <c r="K59" s="21">
        <f t="shared" si="6"/>
        <v>0.039603960396039604</v>
      </c>
      <c r="L59" s="20"/>
      <c r="M59" s="20"/>
      <c r="N59" s="21">
        <f t="shared" si="7"/>
      </c>
    </row>
    <row r="60" spans="1:14" ht="12.75">
      <c r="A60" s="14" t="s">
        <v>93</v>
      </c>
      <c r="B60" s="1"/>
      <c r="C60" s="47">
        <v>59000</v>
      </c>
      <c r="D60" s="47">
        <v>61400</v>
      </c>
      <c r="E60" s="21">
        <f t="shared" si="4"/>
        <v>0.04067796610169491</v>
      </c>
      <c r="F60" s="47">
        <v>29500</v>
      </c>
      <c r="G60" s="47">
        <v>30700</v>
      </c>
      <c r="H60" s="21">
        <f t="shared" si="5"/>
        <v>0.04067796610169491</v>
      </c>
      <c r="I60" s="47">
        <v>72000</v>
      </c>
      <c r="J60" s="47">
        <v>76300</v>
      </c>
      <c r="K60" s="21">
        <f t="shared" si="6"/>
        <v>0.059722222222222225</v>
      </c>
      <c r="L60" s="20"/>
      <c r="M60" s="20"/>
      <c r="N60" s="21">
        <f t="shared" si="7"/>
      </c>
    </row>
    <row r="61" spans="1:14" ht="12.75">
      <c r="A61" s="14" t="s">
        <v>94</v>
      </c>
      <c r="B61" s="1"/>
      <c r="C61" s="47">
        <v>70000</v>
      </c>
      <c r="D61" s="47">
        <v>74000</v>
      </c>
      <c r="E61" s="21">
        <f t="shared" si="4"/>
        <v>0.05714285714285714</v>
      </c>
      <c r="F61" s="47">
        <v>35000</v>
      </c>
      <c r="G61" s="47">
        <v>37000</v>
      </c>
      <c r="H61" s="21">
        <f t="shared" si="5"/>
        <v>0.05714285714285714</v>
      </c>
      <c r="I61" s="47">
        <v>95000</v>
      </c>
      <c r="J61" s="47">
        <v>100300</v>
      </c>
      <c r="K61" s="21">
        <f t="shared" si="6"/>
        <v>0.05578947368421053</v>
      </c>
      <c r="L61" s="47">
        <v>42000</v>
      </c>
      <c r="M61" s="47"/>
      <c r="N61" s="21">
        <f t="shared" si="7"/>
      </c>
    </row>
    <row r="62" spans="1:14" ht="12.75">
      <c r="A62" s="14" t="s">
        <v>99</v>
      </c>
      <c r="B62" s="1"/>
      <c r="C62" s="47">
        <v>33200</v>
      </c>
      <c r="D62" s="47">
        <v>33200</v>
      </c>
      <c r="E62" s="21">
        <f t="shared" si="4"/>
        <v>0</v>
      </c>
      <c r="F62" s="47">
        <v>16600</v>
      </c>
      <c r="G62" s="47">
        <v>16600</v>
      </c>
      <c r="H62" s="21">
        <f t="shared" si="5"/>
        <v>0</v>
      </c>
      <c r="I62" s="47">
        <v>39000</v>
      </c>
      <c r="J62" s="47">
        <v>39000</v>
      </c>
      <c r="K62" s="21">
        <f t="shared" si="6"/>
        <v>0</v>
      </c>
      <c r="L62" s="20">
        <v>19100</v>
      </c>
      <c r="M62" s="20">
        <v>19100</v>
      </c>
      <c r="N62" s="21">
        <f t="shared" si="7"/>
        <v>0</v>
      </c>
    </row>
    <row r="63" spans="1:14" ht="12.75">
      <c r="A63" s="14" t="s">
        <v>104</v>
      </c>
      <c r="B63" s="1"/>
      <c r="C63" s="47">
        <v>40600</v>
      </c>
      <c r="D63" s="47">
        <v>40600</v>
      </c>
      <c r="E63" s="21">
        <f t="shared" si="4"/>
        <v>0</v>
      </c>
      <c r="F63" s="47">
        <v>20300</v>
      </c>
      <c r="G63" s="47">
        <v>20300</v>
      </c>
      <c r="H63" s="21">
        <f t="shared" si="5"/>
        <v>0</v>
      </c>
      <c r="I63" s="47">
        <v>33800</v>
      </c>
      <c r="J63" s="47">
        <v>33800</v>
      </c>
      <c r="K63" s="21">
        <f t="shared" si="6"/>
        <v>0</v>
      </c>
      <c r="L63" s="20"/>
      <c r="N63" s="21">
        <f>IF(L63&lt;&gt;0,IF(M62&lt;&gt;0,(M62-L63)/L63,""),"")</f>
      </c>
    </row>
    <row r="64" spans="1:14" ht="12.75">
      <c r="A64" s="14" t="s">
        <v>113</v>
      </c>
      <c r="B64" s="1"/>
      <c r="C64" s="47">
        <v>22100</v>
      </c>
      <c r="D64" s="47">
        <v>22100</v>
      </c>
      <c r="E64" s="21">
        <f t="shared" si="4"/>
        <v>0</v>
      </c>
      <c r="F64" s="47">
        <v>10100</v>
      </c>
      <c r="G64" s="47">
        <v>10100</v>
      </c>
      <c r="H64" s="21">
        <f t="shared" si="5"/>
        <v>0</v>
      </c>
      <c r="I64" s="47">
        <v>16800</v>
      </c>
      <c r="J64" s="47">
        <v>16800</v>
      </c>
      <c r="K64" s="21">
        <f t="shared" si="6"/>
        <v>0</v>
      </c>
      <c r="L64" s="47">
        <v>12500</v>
      </c>
      <c r="M64" s="47">
        <v>12500</v>
      </c>
      <c r="N64" s="21">
        <f t="shared" si="7"/>
        <v>0</v>
      </c>
    </row>
    <row r="65" spans="1:14" ht="12.75">
      <c r="A65" s="14" t="s">
        <v>118</v>
      </c>
      <c r="B65" s="1"/>
      <c r="C65" s="47">
        <v>74000</v>
      </c>
      <c r="D65" s="47">
        <v>74000</v>
      </c>
      <c r="E65" s="21">
        <f t="shared" si="4"/>
        <v>0</v>
      </c>
      <c r="F65" s="47">
        <v>37000</v>
      </c>
      <c r="G65" s="47">
        <v>37000</v>
      </c>
      <c r="H65" s="21">
        <f t="shared" si="5"/>
        <v>0</v>
      </c>
      <c r="I65" s="47">
        <v>73000</v>
      </c>
      <c r="J65" s="47">
        <v>73000</v>
      </c>
      <c r="K65" s="21">
        <f t="shared" si="6"/>
        <v>0</v>
      </c>
      <c r="L65" s="20"/>
      <c r="M65" s="20"/>
      <c r="N65" s="21">
        <f t="shared" si="7"/>
      </c>
    </row>
    <row r="66" spans="1:14" ht="12.75">
      <c r="A66" s="14" t="s">
        <v>119</v>
      </c>
      <c r="B66" s="1"/>
      <c r="C66" s="47">
        <v>22400</v>
      </c>
      <c r="D66" s="47">
        <v>23000</v>
      </c>
      <c r="E66" s="21">
        <f t="shared" si="4"/>
        <v>0.026785714285714284</v>
      </c>
      <c r="F66" s="47">
        <v>11200</v>
      </c>
      <c r="G66" s="47">
        <v>11500</v>
      </c>
      <c r="H66" s="21">
        <f t="shared" si="5"/>
        <v>0.026785714285714284</v>
      </c>
      <c r="I66" s="47">
        <v>19100</v>
      </c>
      <c r="J66" s="47">
        <v>19600</v>
      </c>
      <c r="K66" s="21">
        <f t="shared" si="6"/>
        <v>0.02617801047120419</v>
      </c>
      <c r="L66" s="20"/>
      <c r="M66" s="20"/>
      <c r="N66" s="21">
        <f t="shared" si="7"/>
      </c>
    </row>
    <row r="67" spans="1:14" ht="12.75">
      <c r="A67" s="14" t="s">
        <v>121</v>
      </c>
      <c r="B67" s="1"/>
      <c r="C67" s="47"/>
      <c r="D67" s="47"/>
      <c r="E67" s="21"/>
      <c r="F67" s="47">
        <v>96500</v>
      </c>
      <c r="G67" s="47">
        <v>110000</v>
      </c>
      <c r="H67" s="21">
        <f t="shared" si="5"/>
        <v>0.13989637305699482</v>
      </c>
      <c r="I67" s="47"/>
      <c r="J67" s="47"/>
      <c r="K67" s="21"/>
      <c r="L67" s="20"/>
      <c r="M67" s="20"/>
      <c r="N67" s="21"/>
    </row>
    <row r="68" spans="1:14" ht="12.75">
      <c r="A68" s="14" t="s">
        <v>129</v>
      </c>
      <c r="B68" s="1"/>
      <c r="C68" s="47">
        <v>29200</v>
      </c>
      <c r="D68" s="47">
        <v>29200</v>
      </c>
      <c r="E68" s="21">
        <f t="shared" si="4"/>
        <v>0</v>
      </c>
      <c r="F68" s="47">
        <v>14600</v>
      </c>
      <c r="G68" s="47">
        <v>14600</v>
      </c>
      <c r="H68" s="21">
        <f t="shared" si="5"/>
        <v>0</v>
      </c>
      <c r="I68" s="47">
        <v>23700</v>
      </c>
      <c r="J68" s="47">
        <v>23700</v>
      </c>
      <c r="K68" s="21">
        <f t="shared" si="6"/>
        <v>0</v>
      </c>
      <c r="L68" s="47">
        <v>17500</v>
      </c>
      <c r="M68" s="47">
        <v>17500</v>
      </c>
      <c r="N68" s="21">
        <f t="shared" si="7"/>
        <v>0</v>
      </c>
    </row>
    <row r="69" spans="1:14" ht="12.75">
      <c r="A69" s="14" t="s">
        <v>137</v>
      </c>
      <c r="B69" s="1"/>
      <c r="C69" s="47">
        <v>45600</v>
      </c>
      <c r="D69" s="47">
        <v>47400</v>
      </c>
      <c r="E69" s="21">
        <f t="shared" si="4"/>
        <v>0.039473684210526314</v>
      </c>
      <c r="F69" s="47">
        <v>22800</v>
      </c>
      <c r="G69" s="47">
        <v>23700</v>
      </c>
      <c r="H69" s="21">
        <f t="shared" si="5"/>
        <v>0.039473684210526314</v>
      </c>
      <c r="I69" s="47">
        <v>38600</v>
      </c>
      <c r="J69" s="47">
        <v>40100</v>
      </c>
      <c r="K69" s="21">
        <f t="shared" si="6"/>
        <v>0.038860103626943004</v>
      </c>
      <c r="L69" s="47"/>
      <c r="M69" s="47"/>
      <c r="N69" s="21">
        <f t="shared" si="7"/>
      </c>
    </row>
    <row r="70" spans="1:14" ht="12.75">
      <c r="A70" s="14" t="s">
        <v>141</v>
      </c>
      <c r="B70" s="1"/>
      <c r="C70" s="47">
        <v>70400</v>
      </c>
      <c r="D70" s="47">
        <v>70400</v>
      </c>
      <c r="E70" s="21">
        <f t="shared" si="4"/>
        <v>0</v>
      </c>
      <c r="F70" s="47">
        <v>35200</v>
      </c>
      <c r="G70" s="47">
        <v>35200</v>
      </c>
      <c r="H70" s="21">
        <f t="shared" si="5"/>
        <v>0</v>
      </c>
      <c r="I70" s="47">
        <v>64500</v>
      </c>
      <c r="J70" s="47">
        <v>64500</v>
      </c>
      <c r="K70" s="21">
        <f t="shared" si="6"/>
        <v>0</v>
      </c>
      <c r="L70" s="47">
        <v>43500</v>
      </c>
      <c r="M70" s="47">
        <v>43500</v>
      </c>
      <c r="N70" s="21">
        <f t="shared" si="7"/>
        <v>0</v>
      </c>
    </row>
    <row r="71" spans="1:14" ht="12.75">
      <c r="A71" s="14" t="s">
        <v>142</v>
      </c>
      <c r="B71" s="1"/>
      <c r="C71" s="47">
        <v>58000</v>
      </c>
      <c r="D71" s="47">
        <v>58000</v>
      </c>
      <c r="E71" s="21">
        <f t="shared" si="4"/>
        <v>0</v>
      </c>
      <c r="F71" s="47">
        <v>29000</v>
      </c>
      <c r="G71" s="47">
        <v>29000</v>
      </c>
      <c r="H71" s="21">
        <f t="shared" si="5"/>
        <v>0</v>
      </c>
      <c r="I71" s="47">
        <v>53100</v>
      </c>
      <c r="J71" s="47">
        <v>53100</v>
      </c>
      <c r="K71" s="21">
        <f t="shared" si="6"/>
        <v>0</v>
      </c>
      <c r="L71" s="47">
        <v>35100</v>
      </c>
      <c r="M71" s="47">
        <v>35000</v>
      </c>
      <c r="N71" s="21">
        <f t="shared" si="7"/>
        <v>-0.002849002849002849</v>
      </c>
    </row>
    <row r="72" spans="1:14" ht="12.75">
      <c r="A72" s="24" t="s">
        <v>143</v>
      </c>
      <c r="B72" s="1"/>
      <c r="C72" s="47">
        <v>14000</v>
      </c>
      <c r="D72" s="47">
        <v>14000</v>
      </c>
      <c r="E72" s="21">
        <f t="shared" si="4"/>
        <v>0</v>
      </c>
      <c r="F72" s="47">
        <v>7000</v>
      </c>
      <c r="G72" s="47">
        <v>7000</v>
      </c>
      <c r="H72" s="21">
        <f t="shared" si="5"/>
        <v>0</v>
      </c>
      <c r="I72" s="47">
        <v>14200</v>
      </c>
      <c r="J72" s="47">
        <v>14200</v>
      </c>
      <c r="K72" s="21">
        <f t="shared" si="6"/>
        <v>0</v>
      </c>
      <c r="L72" s="47">
        <v>8700</v>
      </c>
      <c r="M72" s="47">
        <v>8700</v>
      </c>
      <c r="N72" s="21">
        <f t="shared" si="7"/>
        <v>0</v>
      </c>
    </row>
    <row r="73" spans="1:14" ht="12.75">
      <c r="A73" s="24" t="s">
        <v>304</v>
      </c>
      <c r="B73" s="1"/>
      <c r="C73" s="47">
        <v>28000</v>
      </c>
      <c r="D73" s="47">
        <v>28000</v>
      </c>
      <c r="E73" s="21">
        <f t="shared" si="4"/>
        <v>0</v>
      </c>
      <c r="F73" s="47">
        <v>14000</v>
      </c>
      <c r="G73" s="47">
        <v>14000</v>
      </c>
      <c r="H73" s="21">
        <f t="shared" si="5"/>
        <v>0</v>
      </c>
      <c r="I73" s="47">
        <v>29200</v>
      </c>
      <c r="J73" s="47">
        <v>29200</v>
      </c>
      <c r="K73" s="21">
        <f t="shared" si="6"/>
        <v>0</v>
      </c>
      <c r="L73" s="47">
        <v>18400</v>
      </c>
      <c r="M73" s="47">
        <v>18400</v>
      </c>
      <c r="N73" s="21">
        <f t="shared" si="7"/>
        <v>0</v>
      </c>
    </row>
    <row r="74" spans="1:14" ht="12.75">
      <c r="A74" s="14" t="s">
        <v>144</v>
      </c>
      <c r="B74" s="1"/>
      <c r="C74" s="47">
        <v>55200</v>
      </c>
      <c r="D74" s="47">
        <v>55200</v>
      </c>
      <c r="E74" s="21">
        <f t="shared" si="4"/>
        <v>0</v>
      </c>
      <c r="F74" s="47">
        <v>27600</v>
      </c>
      <c r="G74" s="47">
        <v>27600</v>
      </c>
      <c r="H74" s="21">
        <f t="shared" si="5"/>
        <v>0</v>
      </c>
      <c r="I74" s="47">
        <v>56000</v>
      </c>
      <c r="J74" s="47">
        <v>56000</v>
      </c>
      <c r="K74" s="21">
        <f t="shared" si="6"/>
        <v>0</v>
      </c>
      <c r="L74" s="47">
        <v>35100</v>
      </c>
      <c r="M74" s="47">
        <v>35000</v>
      </c>
      <c r="N74" s="21">
        <f t="shared" si="7"/>
        <v>-0.002849002849002849</v>
      </c>
    </row>
    <row r="75" spans="1:14" ht="12.75">
      <c r="A75" s="14" t="s">
        <v>145</v>
      </c>
      <c r="B75" s="1"/>
      <c r="C75" s="20">
        <v>64745</v>
      </c>
      <c r="D75" s="20">
        <v>64745</v>
      </c>
      <c r="E75" s="21">
        <f t="shared" si="4"/>
        <v>0</v>
      </c>
      <c r="F75" s="20">
        <v>33600</v>
      </c>
      <c r="G75" s="20">
        <v>33600</v>
      </c>
      <c r="H75" s="21">
        <f t="shared" si="5"/>
        <v>0</v>
      </c>
      <c r="I75" s="20">
        <v>58000</v>
      </c>
      <c r="J75" s="47">
        <v>58000</v>
      </c>
      <c r="K75" s="21">
        <f t="shared" si="6"/>
        <v>0</v>
      </c>
      <c r="L75" s="47"/>
      <c r="M75" s="47"/>
      <c r="N75" s="21">
        <f t="shared" si="7"/>
      </c>
    </row>
    <row r="76" spans="1:14" ht="12.75">
      <c r="A76" s="60" t="s">
        <v>213</v>
      </c>
      <c r="B76" s="1"/>
      <c r="C76" s="20">
        <v>35000</v>
      </c>
      <c r="D76" s="20">
        <v>35000</v>
      </c>
      <c r="E76" s="21"/>
      <c r="F76" s="47">
        <v>17500</v>
      </c>
      <c r="G76" s="47">
        <v>17500</v>
      </c>
      <c r="H76" s="21">
        <f t="shared" si="5"/>
        <v>0</v>
      </c>
      <c r="I76" s="47">
        <v>34800</v>
      </c>
      <c r="J76" s="47">
        <v>34800</v>
      </c>
      <c r="K76" s="21">
        <f t="shared" si="6"/>
        <v>0</v>
      </c>
      <c r="L76" s="20"/>
      <c r="M76" s="20"/>
      <c r="N76" s="21"/>
    </row>
    <row r="77" spans="1:14" ht="12.75">
      <c r="A77" s="28" t="s">
        <v>146</v>
      </c>
      <c r="B77" s="1"/>
      <c r="C77" s="47">
        <v>76000</v>
      </c>
      <c r="D77" s="47">
        <v>79000</v>
      </c>
      <c r="E77" s="21">
        <f t="shared" si="4"/>
        <v>0.039473684210526314</v>
      </c>
      <c r="F77" s="47">
        <v>38000</v>
      </c>
      <c r="G77" s="47">
        <v>39500</v>
      </c>
      <c r="H77" s="46">
        <f t="shared" si="5"/>
        <v>0.039473684210526314</v>
      </c>
      <c r="I77" s="47">
        <v>81300</v>
      </c>
      <c r="J77" s="47">
        <v>84600</v>
      </c>
      <c r="K77" s="21">
        <f t="shared" si="6"/>
        <v>0.04059040590405904</v>
      </c>
      <c r="L77" s="20"/>
      <c r="M77" s="20"/>
      <c r="N77" s="46">
        <f t="shared" si="7"/>
      </c>
    </row>
    <row r="78" spans="1:14" ht="12.75">
      <c r="A78" s="28" t="s">
        <v>151</v>
      </c>
      <c r="B78" s="1"/>
      <c r="C78" s="41"/>
      <c r="D78" s="41"/>
      <c r="E78" s="46">
        <f t="shared" si="4"/>
      </c>
      <c r="F78" s="47">
        <v>19000</v>
      </c>
      <c r="G78" s="47">
        <v>19000</v>
      </c>
      <c r="H78" s="46">
        <f t="shared" si="5"/>
        <v>0</v>
      </c>
      <c r="I78" s="47">
        <v>24700</v>
      </c>
      <c r="J78" s="47">
        <v>24700</v>
      </c>
      <c r="K78" s="21">
        <f t="shared" si="6"/>
        <v>0</v>
      </c>
      <c r="L78" s="41"/>
      <c r="M78" s="41"/>
      <c r="N78" s="46">
        <f t="shared" si="7"/>
      </c>
    </row>
    <row r="79" spans="1:14" ht="12.75">
      <c r="A79" s="28" t="s">
        <v>154</v>
      </c>
      <c r="B79" s="1"/>
      <c r="C79" s="47">
        <v>155400</v>
      </c>
      <c r="D79" s="47">
        <v>155400</v>
      </c>
      <c r="E79" s="21">
        <f t="shared" si="4"/>
        <v>0</v>
      </c>
      <c r="F79" s="47">
        <v>77700</v>
      </c>
      <c r="G79" s="47">
        <v>77700</v>
      </c>
      <c r="H79" s="21">
        <f t="shared" si="5"/>
        <v>0</v>
      </c>
      <c r="I79" s="47">
        <v>112400</v>
      </c>
      <c r="J79" s="47">
        <v>112400</v>
      </c>
      <c r="K79" s="21">
        <f t="shared" si="6"/>
        <v>0</v>
      </c>
      <c r="L79" s="20"/>
      <c r="M79" s="20"/>
      <c r="N79" s="21">
        <f t="shared" si="7"/>
      </c>
    </row>
    <row r="80" spans="1:14" ht="12.75">
      <c r="A80" s="122" t="s">
        <v>157</v>
      </c>
      <c r="B80" s="1"/>
      <c r="C80" s="48">
        <v>31800</v>
      </c>
      <c r="D80" s="48">
        <v>31800</v>
      </c>
      <c r="E80" s="19">
        <f t="shared" si="4"/>
        <v>0</v>
      </c>
      <c r="F80" s="48">
        <v>15900</v>
      </c>
      <c r="G80" s="48">
        <v>15900</v>
      </c>
      <c r="H80" s="19">
        <f t="shared" si="5"/>
        <v>0</v>
      </c>
      <c r="I80" s="48">
        <v>29900</v>
      </c>
      <c r="J80" s="48">
        <v>29900</v>
      </c>
      <c r="K80" s="19">
        <f t="shared" si="6"/>
        <v>0</v>
      </c>
      <c r="L80" s="48">
        <v>19900</v>
      </c>
      <c r="M80" s="48">
        <v>19900</v>
      </c>
      <c r="N80" s="19">
        <f t="shared" si="7"/>
        <v>0</v>
      </c>
    </row>
    <row r="82" ht="14.25">
      <c r="A82" s="4" t="s">
        <v>189</v>
      </c>
    </row>
    <row r="84" spans="3:14" ht="12.75">
      <c r="C84" s="144" t="s">
        <v>22</v>
      </c>
      <c r="D84" s="145"/>
      <c r="E84" s="146"/>
      <c r="F84" s="144" t="s">
        <v>2</v>
      </c>
      <c r="G84" s="145"/>
      <c r="H84" s="146"/>
      <c r="I84" s="142" t="s">
        <v>23</v>
      </c>
      <c r="J84" s="142"/>
      <c r="K84" s="142"/>
      <c r="L84" s="142" t="s">
        <v>24</v>
      </c>
      <c r="M84" s="142"/>
      <c r="N84" s="142"/>
    </row>
    <row r="85" spans="3:14" ht="12.75">
      <c r="C85" s="6">
        <v>2022</v>
      </c>
      <c r="D85" s="7">
        <v>2023</v>
      </c>
      <c r="E85" s="8" t="s">
        <v>6</v>
      </c>
      <c r="F85" s="6">
        <v>2022</v>
      </c>
      <c r="G85" s="7">
        <v>2023</v>
      </c>
      <c r="H85" s="8" t="s">
        <v>6</v>
      </c>
      <c r="I85" s="6">
        <v>2022</v>
      </c>
      <c r="J85" s="7">
        <v>2023</v>
      </c>
      <c r="K85" s="9" t="s">
        <v>6</v>
      </c>
      <c r="L85" s="6">
        <v>2022</v>
      </c>
      <c r="M85" s="7">
        <v>2023</v>
      </c>
      <c r="N85" s="8" t="s">
        <v>6</v>
      </c>
    </row>
    <row r="86" ht="4.5" customHeight="1"/>
    <row r="87" spans="1:14" ht="12.75" customHeight="1">
      <c r="A87" s="11" t="s">
        <v>30</v>
      </c>
      <c r="B87" s="1"/>
      <c r="C87" s="54">
        <v>19000</v>
      </c>
      <c r="D87" s="54">
        <v>19000</v>
      </c>
      <c r="E87" s="21">
        <f aca="true" t="shared" si="8" ref="E87:E93">IF(C87&lt;&gt;0,IF(D87&lt;&gt;0,(D87-C87)/C87,""),"")</f>
        <v>0</v>
      </c>
      <c r="F87" s="54">
        <v>9500</v>
      </c>
      <c r="G87" s="54">
        <v>9500</v>
      </c>
      <c r="H87" s="21">
        <f aca="true" t="shared" si="9" ref="H87:H93">IF(F87&lt;&gt;0,IF(G87&lt;&gt;0,(G87-F87)/F87,""),"")</f>
        <v>0</v>
      </c>
      <c r="I87" s="54"/>
      <c r="J87" s="54"/>
      <c r="K87" s="13" t="s">
        <v>223</v>
      </c>
      <c r="L87" s="54"/>
      <c r="M87" s="54"/>
      <c r="N87" s="13" t="s">
        <v>223</v>
      </c>
    </row>
    <row r="88" spans="1:14" ht="12.75">
      <c r="A88" s="14" t="s">
        <v>76</v>
      </c>
      <c r="B88" s="1"/>
      <c r="C88" s="47">
        <v>24000</v>
      </c>
      <c r="D88" s="47">
        <v>24000</v>
      </c>
      <c r="E88" s="21">
        <f t="shared" si="8"/>
        <v>0</v>
      </c>
      <c r="F88" s="47">
        <v>12000</v>
      </c>
      <c r="G88" s="47">
        <v>12000</v>
      </c>
      <c r="H88" s="21">
        <f t="shared" si="9"/>
        <v>0</v>
      </c>
      <c r="I88" s="47">
        <v>22580</v>
      </c>
      <c r="J88" s="47">
        <v>22580</v>
      </c>
      <c r="K88" s="16">
        <f>IF(I88&lt;&gt;0,IF(J88&lt;&gt;0,(J88-I88)/I88,""),"")</f>
        <v>0</v>
      </c>
      <c r="L88" s="47">
        <v>13970</v>
      </c>
      <c r="M88" s="47">
        <v>13970</v>
      </c>
      <c r="N88" s="21">
        <f>IF(L88&lt;&gt;0,IF(M88&lt;&gt;0,(M88-L88)/L88,""),"")</f>
        <v>0</v>
      </c>
    </row>
    <row r="89" spans="1:14" ht="12.75">
      <c r="A89" s="14" t="s">
        <v>329</v>
      </c>
      <c r="B89" s="1"/>
      <c r="C89" s="47"/>
      <c r="D89" s="47"/>
      <c r="E89" s="21"/>
      <c r="F89" s="47"/>
      <c r="G89" s="47">
        <v>6700</v>
      </c>
      <c r="H89" s="21"/>
      <c r="I89" s="47"/>
      <c r="J89" s="47">
        <v>9380</v>
      </c>
      <c r="K89" s="16"/>
      <c r="L89" s="47"/>
      <c r="M89" s="47"/>
      <c r="N89" s="21"/>
    </row>
    <row r="90" spans="1:14" ht="12.75">
      <c r="A90" s="28" t="s">
        <v>115</v>
      </c>
      <c r="B90" s="1"/>
      <c r="C90" s="47">
        <v>15200</v>
      </c>
      <c r="D90" s="47">
        <v>15200</v>
      </c>
      <c r="E90" s="21">
        <f t="shared" si="8"/>
        <v>0</v>
      </c>
      <c r="F90" s="47">
        <v>7600</v>
      </c>
      <c r="G90" s="47">
        <v>7600</v>
      </c>
      <c r="H90" s="21">
        <f t="shared" si="9"/>
        <v>0</v>
      </c>
      <c r="I90" s="47">
        <v>12920</v>
      </c>
      <c r="J90" s="47">
        <v>12900</v>
      </c>
      <c r="K90" s="16">
        <f>IF(I90&lt;&gt;0,IF(J90&lt;&gt;0,(J90-I90)/I90,""),"")</f>
        <v>-0.0015479876160990713</v>
      </c>
      <c r="L90" s="20"/>
      <c r="M90" s="20"/>
      <c r="N90" s="21">
        <f>IF(L90&lt;&gt;0,IF(M90&lt;&gt;0,(M90-L90)/L90,""),"")</f>
      </c>
    </row>
    <row r="91" spans="1:14" ht="12.75">
      <c r="A91" s="14" t="s">
        <v>136</v>
      </c>
      <c r="B91" s="1"/>
      <c r="C91" s="47">
        <v>33500</v>
      </c>
      <c r="D91" s="47">
        <v>35000</v>
      </c>
      <c r="E91" s="21">
        <f t="shared" si="8"/>
        <v>0.04477611940298507</v>
      </c>
      <c r="F91" s="47">
        <v>16750</v>
      </c>
      <c r="G91" s="47">
        <v>17500</v>
      </c>
      <c r="H91" s="21">
        <f t="shared" si="9"/>
        <v>0.04477611940298507</v>
      </c>
      <c r="I91" s="47">
        <v>33500</v>
      </c>
      <c r="J91" s="47">
        <v>33500</v>
      </c>
      <c r="K91" s="16">
        <f>IF(I91&lt;&gt;0,IF(J91&lt;&gt;0,(J91-I91)/I91,""),"")</f>
        <v>0</v>
      </c>
      <c r="L91" s="20"/>
      <c r="M91" s="20"/>
      <c r="N91" s="21">
        <f>IF(L91&lt;&gt;0,IF(M91&lt;&gt;0,(M91-L91)/L91,""),"")</f>
      </c>
    </row>
    <row r="92" spans="1:14" ht="12.75">
      <c r="A92" s="28" t="s">
        <v>139</v>
      </c>
      <c r="B92" s="1"/>
      <c r="C92" s="47">
        <v>56400</v>
      </c>
      <c r="D92" s="47">
        <v>56400</v>
      </c>
      <c r="E92" s="21">
        <f t="shared" si="8"/>
        <v>0</v>
      </c>
      <c r="F92" s="47">
        <v>28200</v>
      </c>
      <c r="G92" s="47">
        <v>28200</v>
      </c>
      <c r="H92" s="21">
        <f t="shared" si="9"/>
        <v>0</v>
      </c>
      <c r="I92" s="47">
        <v>51600</v>
      </c>
      <c r="J92" s="47">
        <v>51600</v>
      </c>
      <c r="K92" s="16">
        <f>IF(I92&lt;&gt;0,IF(J92&lt;&gt;0,(J92-I92)/I92,""),"")</f>
        <v>0</v>
      </c>
      <c r="L92" s="47">
        <v>34100</v>
      </c>
      <c r="M92" s="47">
        <v>34100</v>
      </c>
      <c r="N92" s="21">
        <f>IF(L92&lt;&gt;0,IF(M92&lt;&gt;0,(M92-L92)/L92,""),"")</f>
        <v>0</v>
      </c>
    </row>
    <row r="93" spans="1:14" ht="12.75">
      <c r="A93" s="29" t="s">
        <v>150</v>
      </c>
      <c r="B93" s="1"/>
      <c r="C93" s="48">
        <v>50800</v>
      </c>
      <c r="D93" s="48">
        <v>50800</v>
      </c>
      <c r="E93" s="19">
        <f t="shared" si="8"/>
        <v>0</v>
      </c>
      <c r="F93" s="48">
        <v>25400</v>
      </c>
      <c r="G93" s="48">
        <v>25400</v>
      </c>
      <c r="H93" s="19">
        <f t="shared" si="9"/>
        <v>0</v>
      </c>
      <c r="I93" s="48">
        <v>46500</v>
      </c>
      <c r="J93" s="48">
        <v>46500</v>
      </c>
      <c r="K93" s="19">
        <f>IF(I93&lt;&gt;0,IF(J93&lt;&gt;0,(J93-I93)/I93,""),"")</f>
        <v>0</v>
      </c>
      <c r="L93" s="48">
        <v>30700</v>
      </c>
      <c r="M93" s="48">
        <v>30700</v>
      </c>
      <c r="N93" s="19">
        <f>IF(L93&lt;&gt;0,IF(M93&lt;&gt;0,(M93-L93)/L93,""),"")</f>
        <v>0</v>
      </c>
    </row>
    <row r="95" ht="14.25">
      <c r="A95" s="4" t="s">
        <v>190</v>
      </c>
    </row>
    <row r="97" spans="3:14" ht="12.75">
      <c r="C97" s="142" t="s">
        <v>22</v>
      </c>
      <c r="D97" s="142"/>
      <c r="E97" s="142"/>
      <c r="F97" s="142" t="s">
        <v>2</v>
      </c>
      <c r="G97" s="142"/>
      <c r="H97" s="142"/>
      <c r="I97" s="142" t="s">
        <v>23</v>
      </c>
      <c r="J97" s="142"/>
      <c r="K97" s="142"/>
      <c r="L97" s="142" t="s">
        <v>24</v>
      </c>
      <c r="M97" s="142"/>
      <c r="N97" s="142"/>
    </row>
    <row r="98" spans="3:14" ht="12.75">
      <c r="C98" s="6">
        <v>2022</v>
      </c>
      <c r="D98" s="7">
        <v>2023</v>
      </c>
      <c r="E98" s="8" t="s">
        <v>6</v>
      </c>
      <c r="F98" s="6">
        <v>2022</v>
      </c>
      <c r="G98" s="7">
        <v>2023</v>
      </c>
      <c r="H98" s="8" t="s">
        <v>6</v>
      </c>
      <c r="I98" s="6">
        <v>2022</v>
      </c>
      <c r="J98" s="7">
        <v>2023</v>
      </c>
      <c r="K98" s="9" t="s">
        <v>6</v>
      </c>
      <c r="L98" s="6">
        <v>2022</v>
      </c>
      <c r="M98" s="7">
        <v>2023</v>
      </c>
      <c r="N98" s="8" t="s">
        <v>6</v>
      </c>
    </row>
    <row r="100" spans="1:14" ht="12.75">
      <c r="A100" s="11" t="s">
        <v>227</v>
      </c>
      <c r="B100" s="1"/>
      <c r="C100" s="54"/>
      <c r="D100" s="54"/>
      <c r="E100" s="13"/>
      <c r="F100" s="54">
        <v>7700</v>
      </c>
      <c r="G100" s="54">
        <v>7700</v>
      </c>
      <c r="H100" s="13">
        <f aca="true" t="shared" si="10" ref="H100:H191">IF(F100&lt;&gt;0,IF(G100&lt;&gt;0,(G100-F100)/F100,""),"")</f>
        <v>0</v>
      </c>
      <c r="I100" s="54">
        <v>10780</v>
      </c>
      <c r="J100" s="54">
        <v>10780</v>
      </c>
      <c r="K100" s="13">
        <f>IF(I100&lt;&gt;0,IF(J100&lt;&gt;0,(J100-I100)/I100,""),"")</f>
        <v>0</v>
      </c>
      <c r="L100" s="54"/>
      <c r="M100" s="54"/>
      <c r="N100" s="13"/>
    </row>
    <row r="101" spans="1:14" ht="12.75" customHeight="1">
      <c r="A101" s="30" t="s">
        <v>27</v>
      </c>
      <c r="B101" s="1"/>
      <c r="C101" s="96">
        <v>27000</v>
      </c>
      <c r="D101" s="96">
        <v>28000</v>
      </c>
      <c r="E101" s="16">
        <f aca="true" t="shared" si="11" ref="E101:E164">IF(C101&lt;&gt;0,IF(D101&lt;&gt;0,(D101-C101)/C101,""),"")</f>
        <v>0.037037037037037035</v>
      </c>
      <c r="F101" s="96">
        <v>13500</v>
      </c>
      <c r="G101" s="96">
        <v>14200</v>
      </c>
      <c r="H101" s="16">
        <f t="shared" si="10"/>
        <v>0.05185185185185185</v>
      </c>
      <c r="I101" s="96">
        <v>17700</v>
      </c>
      <c r="J101" s="96">
        <v>18600</v>
      </c>
      <c r="K101" s="16">
        <f>IF(I101&lt;&gt;0,IF(J101&lt;&gt;0,(J101-I101)/I101,""),"")</f>
        <v>0.05084745762711865</v>
      </c>
      <c r="L101" s="96"/>
      <c r="M101" s="96"/>
      <c r="N101" s="16">
        <f>IF(L101&lt;&gt;0,IF(M101&lt;&gt;0,(M101-L101)/L101,""),"")</f>
      </c>
    </row>
    <row r="102" spans="1:14" ht="12.75" customHeight="1">
      <c r="A102" s="30" t="s">
        <v>289</v>
      </c>
      <c r="B102" s="1"/>
      <c r="C102" s="96">
        <v>38000</v>
      </c>
      <c r="D102" s="96">
        <v>43000</v>
      </c>
      <c r="E102" s="16">
        <f t="shared" si="11"/>
        <v>0.13157894736842105</v>
      </c>
      <c r="F102" s="96">
        <v>19000</v>
      </c>
      <c r="G102" s="96">
        <v>21500</v>
      </c>
      <c r="H102" s="16">
        <f t="shared" si="10"/>
        <v>0.13157894736842105</v>
      </c>
      <c r="I102" s="96">
        <v>32400</v>
      </c>
      <c r="J102" s="96">
        <v>39900</v>
      </c>
      <c r="K102" s="16">
        <f>IF(I102&lt;&gt;0,IF(J102&lt;&gt;0,(J102-I102)/I102,""),"")</f>
        <v>0.23148148148148148</v>
      </c>
      <c r="L102" s="96">
        <v>23200</v>
      </c>
      <c r="M102" s="96">
        <v>25620</v>
      </c>
      <c r="N102" s="21">
        <f>IF(L102&lt;&gt;0,IF(M102&lt;&gt;0,(M102-L102)/L102,""),"")</f>
        <v>0.10431034482758621</v>
      </c>
    </row>
    <row r="103" spans="1:14" ht="12.75">
      <c r="A103" s="14" t="s">
        <v>32</v>
      </c>
      <c r="B103" s="1"/>
      <c r="C103" s="47">
        <v>60200</v>
      </c>
      <c r="D103" s="47">
        <v>60200</v>
      </c>
      <c r="E103" s="21">
        <f t="shared" si="11"/>
        <v>0</v>
      </c>
      <c r="F103" s="47">
        <v>30100</v>
      </c>
      <c r="G103" s="47">
        <v>30100</v>
      </c>
      <c r="H103" s="16">
        <f t="shared" si="10"/>
        <v>0</v>
      </c>
      <c r="I103" s="47">
        <v>52400</v>
      </c>
      <c r="J103" s="47">
        <v>52400</v>
      </c>
      <c r="K103" s="21">
        <f>IF(I103&lt;&gt;0,IF(J103&lt;&gt;0,(J103-I103)/I103,""),"")</f>
        <v>0</v>
      </c>
      <c r="L103" s="47">
        <v>34700</v>
      </c>
      <c r="M103" s="47">
        <v>34700</v>
      </c>
      <c r="N103" s="21">
        <f>IF(L103&lt;&gt;0,IF(M103&lt;&gt;0,(M103-L103)/L103,""),"")</f>
        <v>0</v>
      </c>
    </row>
    <row r="104" spans="1:14" ht="12.75">
      <c r="A104" s="14" t="s">
        <v>33</v>
      </c>
      <c r="B104" s="1"/>
      <c r="C104" s="20"/>
      <c r="D104" s="20"/>
      <c r="E104" s="21">
        <f t="shared" si="11"/>
      </c>
      <c r="F104" s="47">
        <v>6500</v>
      </c>
      <c r="G104" s="47">
        <v>6500</v>
      </c>
      <c r="H104" s="21">
        <f t="shared" si="10"/>
        <v>0</v>
      </c>
      <c r="I104" s="20"/>
      <c r="J104" s="20"/>
      <c r="K104" s="21">
        <f>IF(I104&lt;&gt;0,IF(J104&lt;&gt;0,(J104-I104)/I104,""),"")</f>
      </c>
      <c r="L104" s="20"/>
      <c r="M104" s="20"/>
      <c r="N104" s="21">
        <f>IF(L104&lt;&gt;0,IF(M104&lt;&gt;0,(M104-L104)/L104,""),"")</f>
      </c>
    </row>
    <row r="105" spans="1:14" s="1" customFormat="1" ht="12.75">
      <c r="A105" s="22" t="s">
        <v>331</v>
      </c>
      <c r="C105" s="59"/>
      <c r="D105" s="59">
        <v>21250</v>
      </c>
      <c r="E105" s="21"/>
      <c r="F105" s="70"/>
      <c r="G105" s="70">
        <v>11120</v>
      </c>
      <c r="H105" s="16"/>
      <c r="I105" s="59"/>
      <c r="J105" s="59">
        <v>17800</v>
      </c>
      <c r="K105" s="21"/>
      <c r="L105" s="47"/>
      <c r="M105" s="47">
        <v>12700</v>
      </c>
      <c r="N105" s="21"/>
    </row>
    <row r="106" spans="1:14" ht="12.75">
      <c r="A106" s="14" t="s">
        <v>34</v>
      </c>
      <c r="B106" s="1"/>
      <c r="C106" s="47">
        <v>49800</v>
      </c>
      <c r="D106" s="47">
        <v>51800</v>
      </c>
      <c r="E106" s="21">
        <f t="shared" si="11"/>
        <v>0.040160642570281124</v>
      </c>
      <c r="F106" s="47">
        <v>24900</v>
      </c>
      <c r="G106" s="47">
        <v>25900</v>
      </c>
      <c r="H106" s="21">
        <f t="shared" si="10"/>
        <v>0.040160642570281124</v>
      </c>
      <c r="I106" s="47">
        <v>56300</v>
      </c>
      <c r="J106" s="47">
        <v>58500</v>
      </c>
      <c r="K106" s="21">
        <f>IF(I106&lt;&gt;0,IF(J106&lt;&gt;0,(J106-I106)/I106,""),"")</f>
        <v>0.03907637655417407</v>
      </c>
      <c r="L106" s="47">
        <v>31700</v>
      </c>
      <c r="M106" s="47">
        <v>32900</v>
      </c>
      <c r="N106" s="21">
        <f>IF(L106&lt;&gt;0,IF(M106&lt;&gt;0,(M106-L106)/L106,""),"")</f>
        <v>0.03785488958990536</v>
      </c>
    </row>
    <row r="107" spans="1:14" ht="12.75">
      <c r="A107" s="14" t="s">
        <v>290</v>
      </c>
      <c r="B107" s="1"/>
      <c r="C107" s="47"/>
      <c r="D107" s="47">
        <v>42000</v>
      </c>
      <c r="E107" s="21"/>
      <c r="F107" s="47"/>
      <c r="G107" s="47">
        <v>21000</v>
      </c>
      <c r="H107" s="21"/>
      <c r="I107" s="47"/>
      <c r="J107" s="47">
        <v>36300</v>
      </c>
      <c r="K107" s="21">
        <f aca="true" t="shared" si="12" ref="K107:K148">IF(I107&lt;&gt;0,IF(J107&lt;&gt;0,(J107-I107)/I107,""),"")</f>
      </c>
      <c r="L107" s="47"/>
      <c r="M107" s="47">
        <v>23100</v>
      </c>
      <c r="N107" s="21"/>
    </row>
    <row r="108" spans="1:14" s="49" customFormat="1" ht="12.75">
      <c r="A108" s="24" t="s">
        <v>35</v>
      </c>
      <c r="C108" s="59">
        <v>33000</v>
      </c>
      <c r="D108" s="59">
        <v>33000</v>
      </c>
      <c r="E108" s="139">
        <f t="shared" si="11"/>
        <v>0</v>
      </c>
      <c r="F108" s="59">
        <v>16500</v>
      </c>
      <c r="G108" s="59">
        <v>16500</v>
      </c>
      <c r="H108" s="139">
        <f t="shared" si="10"/>
        <v>0</v>
      </c>
      <c r="I108" s="59">
        <v>32500</v>
      </c>
      <c r="J108" s="59">
        <v>32500</v>
      </c>
      <c r="K108" s="139">
        <f t="shared" si="12"/>
        <v>0</v>
      </c>
      <c r="L108" s="59">
        <v>22000</v>
      </c>
      <c r="M108" s="59">
        <v>22000</v>
      </c>
      <c r="N108" s="139">
        <f>IF(L108&lt;&gt;0,IF(M108&lt;&gt;0,(M108-L108)/L108,""),"")</f>
        <v>0</v>
      </c>
    </row>
    <row r="109" spans="1:14" s="57" customFormat="1" ht="12.75">
      <c r="A109" s="24" t="s">
        <v>37</v>
      </c>
      <c r="B109" s="49"/>
      <c r="C109" s="59">
        <v>82600</v>
      </c>
      <c r="D109" s="59">
        <v>82600</v>
      </c>
      <c r="E109" s="139">
        <f t="shared" si="11"/>
        <v>0</v>
      </c>
      <c r="F109" s="59">
        <v>41300</v>
      </c>
      <c r="G109" s="59">
        <v>41300</v>
      </c>
      <c r="H109" s="139">
        <f t="shared" si="10"/>
        <v>0</v>
      </c>
      <c r="I109" s="59">
        <v>74100</v>
      </c>
      <c r="J109" s="59">
        <v>74100</v>
      </c>
      <c r="K109" s="139">
        <f t="shared" si="12"/>
        <v>0</v>
      </c>
      <c r="L109" s="59">
        <v>51000</v>
      </c>
      <c r="M109" s="59">
        <v>51000</v>
      </c>
      <c r="N109" s="139">
        <f>IF(L109&lt;&gt;0,IF(M109&lt;&gt;0,(M109-L109)/L109,""),"")</f>
        <v>0</v>
      </c>
    </row>
    <row r="110" spans="1:14" ht="12.75">
      <c r="A110" s="14" t="s">
        <v>39</v>
      </c>
      <c r="B110" s="1"/>
      <c r="C110" s="47">
        <v>14400</v>
      </c>
      <c r="D110" s="47">
        <v>14400</v>
      </c>
      <c r="E110" s="21">
        <f t="shared" si="11"/>
        <v>0</v>
      </c>
      <c r="F110" s="47">
        <v>7200</v>
      </c>
      <c r="G110" s="47">
        <v>7200</v>
      </c>
      <c r="H110" s="21">
        <f t="shared" si="10"/>
        <v>0</v>
      </c>
      <c r="I110" s="47">
        <v>13500</v>
      </c>
      <c r="J110" s="47">
        <v>13500</v>
      </c>
      <c r="K110" s="21">
        <f t="shared" si="12"/>
        <v>0</v>
      </c>
      <c r="L110" s="20"/>
      <c r="M110" s="20"/>
      <c r="N110" s="21">
        <f>IF(L110&lt;&gt;0,IF(M110&lt;&gt;0,(M110-L110)/L110,""),"")</f>
      </c>
    </row>
    <row r="111" spans="1:14" ht="12.75">
      <c r="A111" s="14" t="s">
        <v>40</v>
      </c>
      <c r="B111" s="1"/>
      <c r="C111" s="47">
        <v>59400</v>
      </c>
      <c r="D111" s="47">
        <v>60400</v>
      </c>
      <c r="E111" s="21">
        <f t="shared" si="11"/>
        <v>0.016835016835016835</v>
      </c>
      <c r="F111" s="47">
        <v>29700</v>
      </c>
      <c r="G111" s="47">
        <v>30200</v>
      </c>
      <c r="H111" s="21">
        <f t="shared" si="10"/>
        <v>0.016835016835016835</v>
      </c>
      <c r="I111" s="47">
        <v>70900</v>
      </c>
      <c r="J111" s="20">
        <v>72300</v>
      </c>
      <c r="K111" s="21">
        <f t="shared" si="12"/>
        <v>0.019746121297602257</v>
      </c>
      <c r="L111" s="47">
        <v>33900</v>
      </c>
      <c r="M111" s="47">
        <v>34600</v>
      </c>
      <c r="N111" s="21">
        <f>IF(L111&lt;&gt;0,IF(M111&lt;&gt;0,(M111-L111)/L111,""),"")</f>
        <v>0.02064896755162242</v>
      </c>
    </row>
    <row r="112" spans="1:14" ht="12.75">
      <c r="A112" s="14" t="s">
        <v>42</v>
      </c>
      <c r="B112" s="1"/>
      <c r="C112" s="47">
        <v>28600</v>
      </c>
      <c r="D112" s="47">
        <v>28600</v>
      </c>
      <c r="E112" s="21">
        <f t="shared" si="11"/>
        <v>0</v>
      </c>
      <c r="F112" s="47">
        <v>14300</v>
      </c>
      <c r="G112" s="47">
        <v>14300</v>
      </c>
      <c r="H112" s="21">
        <f t="shared" si="10"/>
        <v>0</v>
      </c>
      <c r="I112" s="47">
        <v>26000</v>
      </c>
      <c r="J112" s="47">
        <v>26000</v>
      </c>
      <c r="K112" s="21">
        <f t="shared" si="12"/>
        <v>0</v>
      </c>
      <c r="L112" s="47">
        <v>16500</v>
      </c>
      <c r="M112" s="47">
        <v>16500</v>
      </c>
      <c r="N112" s="21">
        <f>IF(L112&lt;&gt;0,IF(M112&lt;&gt;0,(M112-L112)/L112,""),"")</f>
        <v>0</v>
      </c>
    </row>
    <row r="113" spans="1:14" s="1" customFormat="1" ht="12.75">
      <c r="A113" s="90" t="s">
        <v>216</v>
      </c>
      <c r="C113" s="20"/>
      <c r="D113" s="20"/>
      <c r="E113" s="21">
        <f t="shared" si="11"/>
      </c>
      <c r="F113" s="56">
        <v>6000</v>
      </c>
      <c r="G113" s="56">
        <v>6000</v>
      </c>
      <c r="H113" s="21">
        <f t="shared" si="10"/>
        <v>0</v>
      </c>
      <c r="I113" s="20"/>
      <c r="J113" s="47"/>
      <c r="K113" s="21">
        <f t="shared" si="12"/>
      </c>
      <c r="L113" s="20"/>
      <c r="M113" s="20"/>
      <c r="N113" s="101"/>
    </row>
    <row r="114" spans="1:14" ht="12.75">
      <c r="A114" s="14" t="s">
        <v>44</v>
      </c>
      <c r="B114" s="1"/>
      <c r="C114" s="47">
        <v>10400</v>
      </c>
      <c r="D114" s="47">
        <v>11000</v>
      </c>
      <c r="E114" s="21">
        <f t="shared" si="11"/>
        <v>0.057692307692307696</v>
      </c>
      <c r="F114" s="47">
        <v>5200</v>
      </c>
      <c r="G114" s="47">
        <v>5500</v>
      </c>
      <c r="H114" s="21">
        <f t="shared" si="10"/>
        <v>0.057692307692307696</v>
      </c>
      <c r="I114" s="47">
        <v>7100</v>
      </c>
      <c r="J114" s="59">
        <v>7400</v>
      </c>
      <c r="K114" s="21">
        <f t="shared" si="12"/>
        <v>0.04225352112676056</v>
      </c>
      <c r="L114" s="20"/>
      <c r="M114" s="20"/>
      <c r="N114" s="21">
        <f>IF(L114&lt;&gt;0,IF(M114&lt;&gt;0,(M114-L114)/L114,""),"")</f>
      </c>
    </row>
    <row r="115" spans="1:14" ht="12.75">
      <c r="A115" s="14" t="s">
        <v>295</v>
      </c>
      <c r="B115" s="1"/>
      <c r="C115" s="47"/>
      <c r="D115" s="47">
        <v>25000</v>
      </c>
      <c r="E115" s="21">
        <f t="shared" si="11"/>
      </c>
      <c r="F115" s="47"/>
      <c r="G115" s="47">
        <v>15000</v>
      </c>
      <c r="H115" s="21">
        <f t="shared" si="10"/>
      </c>
      <c r="I115" s="47"/>
      <c r="J115" s="59">
        <v>15000</v>
      </c>
      <c r="K115" s="21">
        <f t="shared" si="12"/>
      </c>
      <c r="L115" s="20"/>
      <c r="M115" s="20"/>
      <c r="N115" s="21"/>
    </row>
    <row r="116" spans="1:14" ht="12.75">
      <c r="A116" s="14" t="s">
        <v>208</v>
      </c>
      <c r="B116" s="1"/>
      <c r="C116" s="59">
        <v>228000</v>
      </c>
      <c r="D116" s="59">
        <v>252000</v>
      </c>
      <c r="E116" s="21">
        <f t="shared" si="11"/>
        <v>0.10526315789473684</v>
      </c>
      <c r="F116" s="59">
        <v>114000</v>
      </c>
      <c r="G116" s="59">
        <v>122000</v>
      </c>
      <c r="H116" s="21">
        <f t="shared" si="10"/>
        <v>0.07017543859649122</v>
      </c>
      <c r="I116" s="59">
        <v>188000</v>
      </c>
      <c r="J116" s="59">
        <v>197000</v>
      </c>
      <c r="K116" s="21">
        <f t="shared" si="12"/>
        <v>0.047872340425531915</v>
      </c>
      <c r="L116" s="47">
        <v>130000</v>
      </c>
      <c r="M116" s="47">
        <v>136000</v>
      </c>
      <c r="N116" s="21">
        <f>IF(L116&lt;&gt;0,IF(M116&lt;&gt;0,(M116-L116)/L116,""),"")</f>
        <v>0.046153846153846156</v>
      </c>
    </row>
    <row r="117" spans="1:14" ht="12.75">
      <c r="A117" s="14" t="s">
        <v>50</v>
      </c>
      <c r="B117" s="1"/>
      <c r="C117" s="59">
        <v>14800</v>
      </c>
      <c r="D117" s="59">
        <v>14800</v>
      </c>
      <c r="E117" s="21">
        <f t="shared" si="11"/>
        <v>0</v>
      </c>
      <c r="F117" s="59">
        <v>7400</v>
      </c>
      <c r="G117" s="59">
        <v>7400</v>
      </c>
      <c r="H117" s="21">
        <f t="shared" si="10"/>
        <v>0</v>
      </c>
      <c r="I117" s="59">
        <v>11600</v>
      </c>
      <c r="J117" s="59">
        <v>11600</v>
      </c>
      <c r="K117" s="21">
        <f t="shared" si="12"/>
        <v>0</v>
      </c>
      <c r="L117" s="20"/>
      <c r="M117" s="20"/>
      <c r="N117" s="21">
        <f aca="true" t="shared" si="13" ref="N117:N151">IF(L117&lt;&gt;0,IF(M117&lt;&gt;0,(M117-L117)/L117,""),"")</f>
      </c>
    </row>
    <row r="118" spans="1:14" ht="12.75">
      <c r="A118" s="14" t="s">
        <v>53</v>
      </c>
      <c r="B118" s="1"/>
      <c r="C118" s="59">
        <v>60800</v>
      </c>
      <c r="D118" s="59">
        <v>60800</v>
      </c>
      <c r="E118" s="21">
        <f t="shared" si="11"/>
        <v>0</v>
      </c>
      <c r="F118" s="59">
        <v>30400</v>
      </c>
      <c r="G118" s="59">
        <v>30400</v>
      </c>
      <c r="H118" s="21">
        <f t="shared" si="10"/>
        <v>0</v>
      </c>
      <c r="I118" s="59">
        <v>44900</v>
      </c>
      <c r="J118" s="59">
        <v>44900</v>
      </c>
      <c r="K118" s="21">
        <f t="shared" si="12"/>
        <v>0</v>
      </c>
      <c r="L118" s="59">
        <v>31700</v>
      </c>
      <c r="M118" s="59">
        <v>31700</v>
      </c>
      <c r="N118" s="21">
        <f t="shared" si="13"/>
        <v>0</v>
      </c>
    </row>
    <row r="119" spans="1:14" ht="12.75">
      <c r="A119" s="14" t="s">
        <v>55</v>
      </c>
      <c r="B119" s="1"/>
      <c r="C119" s="59">
        <v>59000</v>
      </c>
      <c r="D119" s="59">
        <v>59000</v>
      </c>
      <c r="E119" s="21">
        <f t="shared" si="11"/>
        <v>0</v>
      </c>
      <c r="F119" s="59">
        <v>29500</v>
      </c>
      <c r="G119" s="59">
        <v>29500</v>
      </c>
      <c r="H119" s="21">
        <f t="shared" si="10"/>
        <v>0</v>
      </c>
      <c r="I119" s="59">
        <v>59000</v>
      </c>
      <c r="J119" s="59">
        <v>59000</v>
      </c>
      <c r="K119" s="21">
        <f t="shared" si="12"/>
        <v>0</v>
      </c>
      <c r="L119" s="20"/>
      <c r="M119" s="20"/>
      <c r="N119" s="21">
        <f t="shared" si="13"/>
      </c>
    </row>
    <row r="120" spans="1:14" ht="12.75">
      <c r="A120" s="14" t="s">
        <v>56</v>
      </c>
      <c r="B120" s="1"/>
      <c r="C120" s="59">
        <v>16000</v>
      </c>
      <c r="D120" s="59">
        <v>16000</v>
      </c>
      <c r="E120" s="21">
        <f t="shared" si="11"/>
        <v>0</v>
      </c>
      <c r="F120" s="59">
        <v>8000</v>
      </c>
      <c r="G120" s="59">
        <v>8000</v>
      </c>
      <c r="H120" s="21">
        <f t="shared" si="10"/>
        <v>0</v>
      </c>
      <c r="I120" s="59">
        <v>13600</v>
      </c>
      <c r="J120" s="59">
        <v>13600</v>
      </c>
      <c r="K120" s="21">
        <f t="shared" si="12"/>
        <v>0</v>
      </c>
      <c r="L120" s="20"/>
      <c r="M120" s="20"/>
      <c r="N120" s="21">
        <f t="shared" si="13"/>
      </c>
    </row>
    <row r="121" spans="1:14" ht="12.75">
      <c r="A121" s="14" t="s">
        <v>57</v>
      </c>
      <c r="B121" s="1"/>
      <c r="C121" s="59">
        <v>23000</v>
      </c>
      <c r="D121" s="59">
        <v>22600</v>
      </c>
      <c r="E121" s="21">
        <f t="shared" si="11"/>
        <v>-0.017391304347826087</v>
      </c>
      <c r="F121" s="59">
        <v>11500</v>
      </c>
      <c r="G121" s="59">
        <v>11500</v>
      </c>
      <c r="H121" s="21">
        <f t="shared" si="10"/>
        <v>0</v>
      </c>
      <c r="I121" s="59">
        <v>20600</v>
      </c>
      <c r="J121" s="59">
        <v>20600</v>
      </c>
      <c r="K121" s="21">
        <f t="shared" si="12"/>
        <v>0</v>
      </c>
      <c r="L121" s="20">
        <v>14300</v>
      </c>
      <c r="M121" s="20">
        <v>14300</v>
      </c>
      <c r="N121" s="21">
        <f t="shared" si="13"/>
        <v>0</v>
      </c>
    </row>
    <row r="122" spans="1:14" ht="12.75">
      <c r="A122" s="14" t="s">
        <v>58</v>
      </c>
      <c r="B122" s="1"/>
      <c r="C122" s="59">
        <v>40400</v>
      </c>
      <c r="D122" s="59">
        <v>40400</v>
      </c>
      <c r="E122" s="21">
        <f t="shared" si="11"/>
        <v>0</v>
      </c>
      <c r="F122" s="59">
        <v>20200</v>
      </c>
      <c r="G122" s="59">
        <v>20200</v>
      </c>
      <c r="H122" s="21">
        <f t="shared" si="10"/>
        <v>0</v>
      </c>
      <c r="I122" s="59">
        <v>68500</v>
      </c>
      <c r="J122" s="41">
        <v>68500</v>
      </c>
      <c r="K122" s="21">
        <f t="shared" si="12"/>
        <v>0</v>
      </c>
      <c r="L122" s="20"/>
      <c r="M122" s="20"/>
      <c r="N122" s="21">
        <f t="shared" si="13"/>
      </c>
    </row>
    <row r="123" spans="1:14" ht="12.75">
      <c r="A123" s="14" t="s">
        <v>296</v>
      </c>
      <c r="B123" s="1"/>
      <c r="C123" s="59"/>
      <c r="D123" s="59">
        <v>46000</v>
      </c>
      <c r="E123" s="21">
        <f t="shared" si="11"/>
      </c>
      <c r="F123" s="59"/>
      <c r="G123" s="59">
        <v>23000</v>
      </c>
      <c r="H123" s="21">
        <f t="shared" si="10"/>
      </c>
      <c r="I123" s="59"/>
      <c r="K123" s="21">
        <f t="shared" si="12"/>
      </c>
      <c r="L123" s="20"/>
      <c r="M123" s="20"/>
      <c r="N123" s="21">
        <f t="shared" si="13"/>
      </c>
    </row>
    <row r="124" spans="1:14" ht="12.75">
      <c r="A124" s="14" t="s">
        <v>60</v>
      </c>
      <c r="B124" s="1"/>
      <c r="C124" s="41"/>
      <c r="D124" s="41"/>
      <c r="E124" s="21">
        <f t="shared" si="11"/>
      </c>
      <c r="F124" s="59">
        <v>6500</v>
      </c>
      <c r="G124" s="59">
        <v>6500</v>
      </c>
      <c r="H124" s="21">
        <f t="shared" si="10"/>
        <v>0</v>
      </c>
      <c r="I124" s="41"/>
      <c r="J124" s="41"/>
      <c r="K124" s="21">
        <f t="shared" si="12"/>
      </c>
      <c r="L124" s="20"/>
      <c r="M124" s="20"/>
      <c r="N124" s="21">
        <f t="shared" si="13"/>
      </c>
    </row>
    <row r="125" spans="1:14" ht="12.75">
      <c r="A125" s="14" t="s">
        <v>322</v>
      </c>
      <c r="B125" s="1"/>
      <c r="C125" s="41"/>
      <c r="D125" s="41"/>
      <c r="E125" s="21">
        <f t="shared" si="11"/>
      </c>
      <c r="F125" s="59"/>
      <c r="G125" s="59">
        <v>5000</v>
      </c>
      <c r="H125" s="21">
        <f t="shared" si="10"/>
      </c>
      <c r="I125" s="41"/>
      <c r="J125" s="41">
        <v>8500</v>
      </c>
      <c r="K125" s="21">
        <f t="shared" si="12"/>
      </c>
      <c r="L125" s="20"/>
      <c r="M125" s="20"/>
      <c r="N125" s="21">
        <f t="shared" si="13"/>
      </c>
    </row>
    <row r="126" spans="1:14" ht="12.75">
      <c r="A126" s="14" t="s">
        <v>323</v>
      </c>
      <c r="B126" s="1"/>
      <c r="C126" s="41"/>
      <c r="D126" s="41"/>
      <c r="E126" s="21">
        <f t="shared" si="11"/>
      </c>
      <c r="F126" s="59"/>
      <c r="G126" s="59">
        <v>4200</v>
      </c>
      <c r="H126" s="21">
        <f t="shared" si="10"/>
      </c>
      <c r="I126" s="41"/>
      <c r="J126" s="41"/>
      <c r="K126" s="21">
        <f t="shared" si="12"/>
      </c>
      <c r="L126" s="20"/>
      <c r="M126" s="20"/>
      <c r="N126" s="21">
        <f t="shared" si="13"/>
      </c>
    </row>
    <row r="127" spans="1:14" ht="12.75">
      <c r="A127" s="14" t="s">
        <v>324</v>
      </c>
      <c r="B127" s="1"/>
      <c r="C127" s="41"/>
      <c r="D127" s="41"/>
      <c r="E127" s="21">
        <f t="shared" si="11"/>
      </c>
      <c r="F127" s="59"/>
      <c r="G127" s="59">
        <v>4000</v>
      </c>
      <c r="H127" s="21">
        <f t="shared" si="10"/>
      </c>
      <c r="I127" s="41"/>
      <c r="J127" s="41">
        <v>8500</v>
      </c>
      <c r="K127" s="21">
        <f t="shared" si="12"/>
      </c>
      <c r="L127" s="20"/>
      <c r="M127" s="20"/>
      <c r="N127" s="21">
        <f t="shared" si="13"/>
      </c>
    </row>
    <row r="128" spans="1:14" ht="12.75">
      <c r="A128" s="14" t="s">
        <v>62</v>
      </c>
      <c r="B128" s="1"/>
      <c r="C128" s="59">
        <v>18000</v>
      </c>
      <c r="D128" s="59">
        <v>18800</v>
      </c>
      <c r="E128" s="21">
        <f t="shared" si="11"/>
        <v>0.044444444444444446</v>
      </c>
      <c r="F128" s="59">
        <v>9000</v>
      </c>
      <c r="G128" s="59">
        <v>9400</v>
      </c>
      <c r="H128" s="21">
        <f t="shared" si="10"/>
        <v>0.044444444444444446</v>
      </c>
      <c r="I128" s="41"/>
      <c r="K128" s="21">
        <f t="shared" si="12"/>
      </c>
      <c r="L128" s="20"/>
      <c r="M128" s="20"/>
      <c r="N128" s="21">
        <f t="shared" si="13"/>
      </c>
    </row>
    <row r="129" spans="1:14" ht="12.75">
      <c r="A129" s="14" t="s">
        <v>64</v>
      </c>
      <c r="B129" s="1"/>
      <c r="C129" s="59">
        <v>35000</v>
      </c>
      <c r="D129" s="59">
        <v>36400</v>
      </c>
      <c r="E129" s="21">
        <f t="shared" si="11"/>
        <v>0.04</v>
      </c>
      <c r="F129" s="59">
        <v>17500</v>
      </c>
      <c r="G129" s="59">
        <v>18200</v>
      </c>
      <c r="H129" s="21">
        <f t="shared" si="10"/>
        <v>0.04</v>
      </c>
      <c r="I129" s="41"/>
      <c r="J129" s="41"/>
      <c r="K129" s="21">
        <f t="shared" si="12"/>
      </c>
      <c r="L129" s="20"/>
      <c r="M129" s="20"/>
      <c r="N129" s="21">
        <f t="shared" si="13"/>
      </c>
    </row>
    <row r="130" spans="1:14" ht="12.75">
      <c r="A130" s="14" t="s">
        <v>65</v>
      </c>
      <c r="B130" s="1"/>
      <c r="C130" s="59">
        <v>13600</v>
      </c>
      <c r="D130" s="59">
        <v>13600</v>
      </c>
      <c r="E130" s="21">
        <f t="shared" si="11"/>
        <v>0</v>
      </c>
      <c r="F130" s="59">
        <v>6800</v>
      </c>
      <c r="G130" s="59">
        <v>6800</v>
      </c>
      <c r="H130" s="21">
        <f t="shared" si="10"/>
        <v>0</v>
      </c>
      <c r="I130" s="41"/>
      <c r="J130" s="41"/>
      <c r="K130" s="21">
        <f t="shared" si="12"/>
      </c>
      <c r="L130" s="20"/>
      <c r="M130" s="20"/>
      <c r="N130" s="21">
        <f t="shared" si="13"/>
      </c>
    </row>
    <row r="131" spans="1:14" ht="12.75">
      <c r="A131" s="14" t="s">
        <v>66</v>
      </c>
      <c r="B131" s="1"/>
      <c r="C131" s="59"/>
      <c r="E131" s="21">
        <f>IF(C131&lt;&gt;0,IF(D130&lt;&gt;0,(D130-C131)/C131,""),"")</f>
      </c>
      <c r="F131" s="59">
        <v>6500</v>
      </c>
      <c r="G131" s="59">
        <v>6800</v>
      </c>
      <c r="H131" s="21">
        <f t="shared" si="10"/>
        <v>0.046153846153846156</v>
      </c>
      <c r="I131" s="59"/>
      <c r="J131" s="41"/>
      <c r="K131" s="21">
        <f t="shared" si="12"/>
      </c>
      <c r="L131" s="20"/>
      <c r="M131" s="20"/>
      <c r="N131" s="21">
        <f t="shared" si="13"/>
      </c>
    </row>
    <row r="132" spans="1:14" ht="12.75">
      <c r="A132" s="14" t="s">
        <v>297</v>
      </c>
      <c r="B132" s="1"/>
      <c r="C132" s="59"/>
      <c r="D132" s="59">
        <v>49000</v>
      </c>
      <c r="E132" s="21">
        <f t="shared" si="11"/>
      </c>
      <c r="F132" s="59"/>
      <c r="G132" s="59">
        <v>24500</v>
      </c>
      <c r="H132" s="21"/>
      <c r="I132" s="59"/>
      <c r="J132" s="59">
        <v>60000</v>
      </c>
      <c r="K132" s="21">
        <f t="shared" si="12"/>
      </c>
      <c r="L132" s="20"/>
      <c r="M132" s="20"/>
      <c r="N132" s="21">
        <f t="shared" si="13"/>
      </c>
    </row>
    <row r="133" spans="1:14" ht="12.75">
      <c r="A133" s="14" t="s">
        <v>67</v>
      </c>
      <c r="B133" s="1"/>
      <c r="C133" s="59">
        <v>12000</v>
      </c>
      <c r="D133" s="41">
        <v>12000</v>
      </c>
      <c r="E133" s="21">
        <f t="shared" si="11"/>
        <v>0</v>
      </c>
      <c r="F133" s="59">
        <v>6000</v>
      </c>
      <c r="G133" s="59">
        <v>6000</v>
      </c>
      <c r="H133" s="21">
        <f t="shared" si="10"/>
        <v>0</v>
      </c>
      <c r="I133" s="41"/>
      <c r="J133" s="59"/>
      <c r="K133" s="21">
        <f t="shared" si="12"/>
      </c>
      <c r="L133" s="20"/>
      <c r="M133" s="20"/>
      <c r="N133" s="21">
        <f t="shared" si="13"/>
      </c>
    </row>
    <row r="134" spans="1:14" ht="12.75">
      <c r="A134" s="14" t="s">
        <v>68</v>
      </c>
      <c r="B134" s="1"/>
      <c r="C134" s="41"/>
      <c r="D134" s="59"/>
      <c r="E134" s="21">
        <f t="shared" si="11"/>
      </c>
      <c r="F134" s="59">
        <v>4200</v>
      </c>
      <c r="G134" s="59">
        <v>4200</v>
      </c>
      <c r="H134" s="21"/>
      <c r="I134" s="59">
        <v>6700</v>
      </c>
      <c r="J134" s="59">
        <v>6700</v>
      </c>
      <c r="K134" s="21">
        <f t="shared" si="12"/>
        <v>0</v>
      </c>
      <c r="L134" s="20"/>
      <c r="M134" s="20"/>
      <c r="N134" s="21">
        <f t="shared" si="13"/>
      </c>
    </row>
    <row r="135" spans="1:14" ht="12.75">
      <c r="A135" s="14" t="s">
        <v>69</v>
      </c>
      <c r="B135" s="1"/>
      <c r="C135" s="59">
        <v>18100</v>
      </c>
      <c r="D135" s="59">
        <v>18100</v>
      </c>
      <c r="E135" s="21">
        <f t="shared" si="11"/>
        <v>0</v>
      </c>
      <c r="F135" s="41">
        <v>10100</v>
      </c>
      <c r="G135" s="41">
        <v>10100</v>
      </c>
      <c r="H135" s="21">
        <f t="shared" si="10"/>
        <v>0</v>
      </c>
      <c r="I135" s="59">
        <v>18100</v>
      </c>
      <c r="J135" s="59">
        <v>18100</v>
      </c>
      <c r="K135" s="21">
        <f t="shared" si="12"/>
        <v>0</v>
      </c>
      <c r="L135" s="47"/>
      <c r="M135" s="47"/>
      <c r="N135" s="21">
        <f t="shared" si="13"/>
      </c>
    </row>
    <row r="136" spans="1:14" ht="12.75">
      <c r="A136" s="14" t="s">
        <v>70</v>
      </c>
      <c r="B136" s="1"/>
      <c r="C136" s="59">
        <v>15000</v>
      </c>
      <c r="D136" s="59">
        <v>15600</v>
      </c>
      <c r="E136" s="21">
        <f t="shared" si="11"/>
        <v>0.04</v>
      </c>
      <c r="F136" s="59">
        <v>7500</v>
      </c>
      <c r="G136" s="59">
        <v>7800</v>
      </c>
      <c r="H136" s="21">
        <f t="shared" si="10"/>
        <v>0.04</v>
      </c>
      <c r="I136" s="59">
        <v>12410</v>
      </c>
      <c r="J136" s="59">
        <v>13300</v>
      </c>
      <c r="K136" s="21">
        <f t="shared" si="12"/>
        <v>0.0717163577759871</v>
      </c>
      <c r="L136" s="20"/>
      <c r="M136" s="20"/>
      <c r="N136" s="21">
        <f t="shared" si="13"/>
      </c>
    </row>
    <row r="137" spans="1:14" ht="12.75">
      <c r="A137" s="14" t="s">
        <v>71</v>
      </c>
      <c r="B137" s="1"/>
      <c r="C137" s="59">
        <v>15400</v>
      </c>
      <c r="D137" s="59">
        <v>16400</v>
      </c>
      <c r="E137" s="21">
        <f t="shared" si="11"/>
        <v>0.06493506493506493</v>
      </c>
      <c r="F137" s="59">
        <v>7700</v>
      </c>
      <c r="G137" s="59">
        <v>8700</v>
      </c>
      <c r="H137" s="21">
        <f t="shared" si="10"/>
        <v>0.12987012987012986</v>
      </c>
      <c r="I137" s="59">
        <v>13000</v>
      </c>
      <c r="J137" s="59">
        <v>14000</v>
      </c>
      <c r="K137" s="21">
        <f t="shared" si="12"/>
        <v>0.07692307692307693</v>
      </c>
      <c r="L137" s="47">
        <v>8200</v>
      </c>
      <c r="M137" s="47">
        <v>9200</v>
      </c>
      <c r="N137" s="21">
        <f t="shared" si="13"/>
        <v>0.12195121951219512</v>
      </c>
    </row>
    <row r="138" spans="1:14" ht="12.75">
      <c r="A138" s="14" t="s">
        <v>72</v>
      </c>
      <c r="B138" s="1"/>
      <c r="C138" s="59"/>
      <c r="D138" s="59">
        <v>10600</v>
      </c>
      <c r="E138" s="21">
        <f t="shared" si="11"/>
      </c>
      <c r="F138" s="59">
        <v>5300</v>
      </c>
      <c r="G138" s="59">
        <v>5300</v>
      </c>
      <c r="H138" s="21">
        <f t="shared" si="10"/>
        <v>0</v>
      </c>
      <c r="I138" s="59">
        <v>8925</v>
      </c>
      <c r="J138" s="47">
        <v>8925</v>
      </c>
      <c r="K138" s="21">
        <f t="shared" si="12"/>
        <v>0</v>
      </c>
      <c r="L138" s="47">
        <v>5800</v>
      </c>
      <c r="M138" s="47">
        <v>5800</v>
      </c>
      <c r="N138" s="21">
        <f t="shared" si="13"/>
        <v>0</v>
      </c>
    </row>
    <row r="139" spans="1:14" ht="12.75">
      <c r="A139" s="14" t="s">
        <v>74</v>
      </c>
      <c r="B139" s="1"/>
      <c r="C139" s="59"/>
      <c r="D139" s="59">
        <v>27600</v>
      </c>
      <c r="E139" s="21">
        <f t="shared" si="11"/>
      </c>
      <c r="F139" s="59">
        <v>13800</v>
      </c>
      <c r="G139" s="59">
        <v>13800</v>
      </c>
      <c r="H139" s="21">
        <f t="shared" si="10"/>
        <v>0</v>
      </c>
      <c r="I139" s="59">
        <v>25700</v>
      </c>
      <c r="J139" s="20">
        <v>25700</v>
      </c>
      <c r="K139" s="21">
        <f t="shared" si="12"/>
        <v>0</v>
      </c>
      <c r="L139" s="47">
        <v>15435</v>
      </c>
      <c r="M139" s="47">
        <v>15435</v>
      </c>
      <c r="N139" s="21">
        <f t="shared" si="13"/>
        <v>0</v>
      </c>
    </row>
    <row r="140" spans="1:14" ht="12.75">
      <c r="A140" s="14" t="s">
        <v>77</v>
      </c>
      <c r="B140" s="1"/>
      <c r="C140" s="59">
        <v>28800</v>
      </c>
      <c r="D140" s="47">
        <v>28800</v>
      </c>
      <c r="E140" s="21">
        <f t="shared" si="11"/>
        <v>0</v>
      </c>
      <c r="F140" s="59">
        <v>14400</v>
      </c>
      <c r="G140" s="59">
        <v>14400</v>
      </c>
      <c r="H140" s="21">
        <f t="shared" si="10"/>
        <v>0</v>
      </c>
      <c r="I140" s="59">
        <v>25500</v>
      </c>
      <c r="J140" s="20">
        <v>25500</v>
      </c>
      <c r="K140" s="21">
        <f t="shared" si="12"/>
        <v>0</v>
      </c>
      <c r="L140" s="20"/>
      <c r="M140" s="20"/>
      <c r="N140" s="21">
        <f t="shared" si="13"/>
      </c>
    </row>
    <row r="141" spans="1:14" ht="12.75">
      <c r="A141" s="14" t="s">
        <v>78</v>
      </c>
      <c r="B141" s="1"/>
      <c r="C141" s="47"/>
      <c r="D141" s="47">
        <v>36600</v>
      </c>
      <c r="E141" s="21">
        <f t="shared" si="11"/>
      </c>
      <c r="F141" s="47">
        <v>18300</v>
      </c>
      <c r="G141" s="47">
        <v>18300</v>
      </c>
      <c r="H141" s="21">
        <f t="shared" si="10"/>
        <v>0</v>
      </c>
      <c r="I141" s="59">
        <v>32340</v>
      </c>
      <c r="J141" s="47">
        <v>32340</v>
      </c>
      <c r="K141" s="21">
        <f t="shared" si="12"/>
        <v>0</v>
      </c>
      <c r="L141" s="47">
        <v>21000</v>
      </c>
      <c r="M141" s="47">
        <v>21000</v>
      </c>
      <c r="N141" s="21">
        <f t="shared" si="13"/>
        <v>0</v>
      </c>
    </row>
    <row r="142" spans="1:14" ht="12.75">
      <c r="A142" s="14" t="s">
        <v>84</v>
      </c>
      <c r="B142" s="1"/>
      <c r="C142" s="47">
        <v>72000</v>
      </c>
      <c r="D142" s="20">
        <v>74000</v>
      </c>
      <c r="E142" s="21">
        <f t="shared" si="11"/>
        <v>0.027777777777777776</v>
      </c>
      <c r="F142" s="47">
        <v>36000</v>
      </c>
      <c r="G142" s="47">
        <v>37000</v>
      </c>
      <c r="H142" s="21">
        <f t="shared" si="10"/>
        <v>0.027777777777777776</v>
      </c>
      <c r="I142" s="47">
        <v>55000</v>
      </c>
      <c r="J142" s="47">
        <v>57000</v>
      </c>
      <c r="K142" s="21">
        <f t="shared" si="12"/>
        <v>0.03636363636363636</v>
      </c>
      <c r="L142" s="20"/>
      <c r="M142" s="20"/>
      <c r="N142" s="21">
        <f t="shared" si="13"/>
      </c>
    </row>
    <row r="143" spans="1:14" ht="12.75">
      <c r="A143" s="14" t="s">
        <v>86</v>
      </c>
      <c r="B143" s="1"/>
      <c r="C143" s="20">
        <v>38600</v>
      </c>
      <c r="D143" s="20">
        <v>39200</v>
      </c>
      <c r="E143" s="21">
        <f t="shared" si="11"/>
        <v>0.015544041450777202</v>
      </c>
      <c r="F143" s="47">
        <v>19300</v>
      </c>
      <c r="G143" s="47">
        <v>19600</v>
      </c>
      <c r="H143" s="21">
        <f t="shared" si="10"/>
        <v>0.015544041450777202</v>
      </c>
      <c r="I143" s="20">
        <v>29000</v>
      </c>
      <c r="J143" s="47">
        <v>29500</v>
      </c>
      <c r="K143" s="21">
        <f t="shared" si="12"/>
        <v>0.017241379310344827</v>
      </c>
      <c r="L143" s="20"/>
      <c r="M143" s="20"/>
      <c r="N143" s="21">
        <f t="shared" si="13"/>
      </c>
    </row>
    <row r="144" spans="1:14" ht="12.75">
      <c r="A144" s="14" t="s">
        <v>87</v>
      </c>
      <c r="B144" s="1"/>
      <c r="C144" s="20"/>
      <c r="D144" s="47"/>
      <c r="E144" s="21">
        <f t="shared" si="11"/>
      </c>
      <c r="F144" s="47">
        <v>7000</v>
      </c>
      <c r="G144" s="47">
        <v>7000</v>
      </c>
      <c r="H144" s="21">
        <f t="shared" si="10"/>
        <v>0</v>
      </c>
      <c r="I144" s="20"/>
      <c r="J144" s="20"/>
      <c r="K144" s="21">
        <f t="shared" si="12"/>
      </c>
      <c r="L144" s="20"/>
      <c r="M144" s="20"/>
      <c r="N144" s="21">
        <f t="shared" si="13"/>
      </c>
    </row>
    <row r="145" spans="1:14" ht="12.75">
      <c r="A145" s="14" t="s">
        <v>88</v>
      </c>
      <c r="B145" s="1"/>
      <c r="C145" s="47"/>
      <c r="D145" s="47"/>
      <c r="E145" s="21">
        <f t="shared" si="11"/>
      </c>
      <c r="F145" s="47">
        <v>23500</v>
      </c>
      <c r="G145" s="47">
        <v>23500</v>
      </c>
      <c r="H145" s="21">
        <f t="shared" si="10"/>
        <v>0</v>
      </c>
      <c r="I145" s="47">
        <v>44000</v>
      </c>
      <c r="J145" s="20">
        <v>44000</v>
      </c>
      <c r="K145" s="21">
        <f t="shared" si="12"/>
        <v>0</v>
      </c>
      <c r="L145" s="20"/>
      <c r="M145" s="20"/>
      <c r="N145" s="21">
        <f t="shared" si="13"/>
      </c>
    </row>
    <row r="146" spans="1:14" ht="12.75">
      <c r="A146" s="14" t="s">
        <v>283</v>
      </c>
      <c r="B146" s="1"/>
      <c r="C146" s="47"/>
      <c r="D146" s="47"/>
      <c r="E146" s="21">
        <f t="shared" si="11"/>
      </c>
      <c r="F146" s="47">
        <v>36000</v>
      </c>
      <c r="G146" s="47">
        <v>36000</v>
      </c>
      <c r="H146" s="21"/>
      <c r="I146" s="47"/>
      <c r="J146" s="47"/>
      <c r="K146" s="21">
        <f t="shared" si="12"/>
      </c>
      <c r="L146" s="20"/>
      <c r="M146" s="20"/>
      <c r="N146" s="21">
        <f t="shared" si="13"/>
      </c>
    </row>
    <row r="147" spans="1:14" ht="12.75">
      <c r="A147" s="14" t="s">
        <v>90</v>
      </c>
      <c r="B147" s="1"/>
      <c r="C147" s="47">
        <v>8000</v>
      </c>
      <c r="D147" s="20">
        <v>10000</v>
      </c>
      <c r="E147" s="21">
        <f t="shared" si="11"/>
        <v>0.25</v>
      </c>
      <c r="F147" s="47">
        <v>4000</v>
      </c>
      <c r="G147" s="47">
        <v>5000</v>
      </c>
      <c r="H147" s="21">
        <f t="shared" si="10"/>
        <v>0.25</v>
      </c>
      <c r="I147" s="47">
        <v>6000</v>
      </c>
      <c r="J147" s="47">
        <v>7000</v>
      </c>
      <c r="K147" s="21">
        <f t="shared" si="12"/>
        <v>0.16666666666666666</v>
      </c>
      <c r="L147" s="20"/>
      <c r="M147" s="20"/>
      <c r="N147" s="21">
        <f t="shared" si="13"/>
      </c>
    </row>
    <row r="148" spans="1:14" ht="12.75">
      <c r="A148" s="24" t="s">
        <v>95</v>
      </c>
      <c r="B148" s="1"/>
      <c r="C148" s="20">
        <v>41000</v>
      </c>
      <c r="D148" s="47">
        <v>43300</v>
      </c>
      <c r="E148" s="21">
        <f t="shared" si="11"/>
        <v>0.05609756097560976</v>
      </c>
      <c r="F148" s="47">
        <v>20500</v>
      </c>
      <c r="G148" s="47">
        <v>21700</v>
      </c>
      <c r="H148" s="21">
        <f t="shared" si="10"/>
        <v>0.05853658536585366</v>
      </c>
      <c r="I148" s="20"/>
      <c r="J148" s="47"/>
      <c r="K148" s="21">
        <f t="shared" si="12"/>
      </c>
      <c r="L148" s="20"/>
      <c r="M148" s="20"/>
      <c r="N148" s="21">
        <f t="shared" si="13"/>
      </c>
    </row>
    <row r="149" spans="1:14" ht="12.75">
      <c r="A149" s="24" t="s">
        <v>98</v>
      </c>
      <c r="B149" s="1"/>
      <c r="C149" s="47"/>
      <c r="D149" s="47"/>
      <c r="E149" s="21">
        <f t="shared" si="11"/>
      </c>
      <c r="F149" s="47">
        <v>5500</v>
      </c>
      <c r="G149" s="47">
        <v>5500</v>
      </c>
      <c r="H149" s="21">
        <f t="shared" si="10"/>
        <v>0</v>
      </c>
      <c r="I149" s="20"/>
      <c r="J149" s="47"/>
      <c r="K149" s="21">
        <f>IF(I149&lt;&gt;0,IF(J145&lt;&gt;0,(J145-I149)/I149,""),"")</f>
      </c>
      <c r="L149" s="20"/>
      <c r="M149" s="20"/>
      <c r="N149" s="21">
        <f t="shared" si="13"/>
      </c>
    </row>
    <row r="150" spans="1:14" ht="12.75">
      <c r="A150" s="24" t="s">
        <v>100</v>
      </c>
      <c r="B150" s="1"/>
      <c r="C150" s="47">
        <v>76000</v>
      </c>
      <c r="D150" s="47">
        <v>77200</v>
      </c>
      <c r="E150" s="21">
        <f t="shared" si="11"/>
        <v>0.015789473684210527</v>
      </c>
      <c r="F150" s="47">
        <v>38000</v>
      </c>
      <c r="G150" s="47">
        <v>38600</v>
      </c>
      <c r="H150" s="21">
        <f t="shared" si="10"/>
        <v>0.015789473684210527</v>
      </c>
      <c r="I150" s="47">
        <v>103500</v>
      </c>
      <c r="J150" s="47">
        <v>105000</v>
      </c>
      <c r="K150" s="21">
        <f>IF(I150&lt;&gt;0,IF(J150&lt;&gt;0,(J150-I150)/I150,""),"")</f>
        <v>0.014492753623188406</v>
      </c>
      <c r="L150" s="47">
        <v>46000</v>
      </c>
      <c r="M150" s="47">
        <v>46700</v>
      </c>
      <c r="N150" s="21">
        <f t="shared" si="13"/>
        <v>0.015217391304347827</v>
      </c>
    </row>
    <row r="151" spans="1:14" ht="12.75">
      <c r="A151" s="24" t="s">
        <v>103</v>
      </c>
      <c r="B151" s="1"/>
      <c r="C151" s="47">
        <v>33300</v>
      </c>
      <c r="D151" s="47">
        <v>33300</v>
      </c>
      <c r="E151" s="21">
        <f t="shared" si="11"/>
        <v>0</v>
      </c>
      <c r="F151" s="47">
        <v>16650</v>
      </c>
      <c r="G151" s="47">
        <v>16650</v>
      </c>
      <c r="H151" s="21">
        <f t="shared" si="10"/>
        <v>0</v>
      </c>
      <c r="I151" s="47">
        <v>36100</v>
      </c>
      <c r="J151" s="47">
        <v>36100</v>
      </c>
      <c r="K151" s="21">
        <f>IF(I151&lt;&gt;0,IF(J151&lt;&gt;0,(J151-I151)/I151,""),"")</f>
        <v>0</v>
      </c>
      <c r="L151" s="47">
        <v>21400</v>
      </c>
      <c r="M151" s="47">
        <v>21400</v>
      </c>
      <c r="N151" s="21">
        <f t="shared" si="13"/>
        <v>0</v>
      </c>
    </row>
    <row r="152" spans="1:14" ht="12.75">
      <c r="A152" s="24" t="s">
        <v>327</v>
      </c>
      <c r="B152" s="1"/>
      <c r="C152" s="47"/>
      <c r="D152" s="20">
        <v>54000</v>
      </c>
      <c r="E152" s="21">
        <f t="shared" si="11"/>
      </c>
      <c r="F152" s="47"/>
      <c r="G152" s="47">
        <v>27000</v>
      </c>
      <c r="H152" s="21">
        <f t="shared" si="10"/>
      </c>
      <c r="I152" s="47"/>
      <c r="J152" s="47">
        <v>38000</v>
      </c>
      <c r="K152" s="21"/>
      <c r="L152" s="47"/>
      <c r="M152" s="47"/>
      <c r="N152" s="21"/>
    </row>
    <row r="153" spans="1:14" ht="12.75">
      <c r="A153" s="24" t="s">
        <v>210</v>
      </c>
      <c r="B153" s="1"/>
      <c r="C153" s="20"/>
      <c r="E153" s="21">
        <f t="shared" si="11"/>
      </c>
      <c r="F153" s="47">
        <v>5000</v>
      </c>
      <c r="G153" s="47">
        <v>5000</v>
      </c>
      <c r="H153" s="21">
        <f t="shared" si="10"/>
        <v>0</v>
      </c>
      <c r="I153" s="20"/>
      <c r="J153" s="20"/>
      <c r="K153" s="21"/>
      <c r="L153" s="20"/>
      <c r="M153" s="20"/>
      <c r="N153" s="21"/>
    </row>
    <row r="154" spans="1:14" ht="12.75">
      <c r="A154" s="24" t="s">
        <v>106</v>
      </c>
      <c r="B154" s="1"/>
      <c r="C154" s="47"/>
      <c r="D154" s="47"/>
      <c r="E154" s="21">
        <f t="shared" si="11"/>
      </c>
      <c r="F154" s="47">
        <v>7100</v>
      </c>
      <c r="G154" s="47">
        <v>7100</v>
      </c>
      <c r="H154" s="21">
        <f t="shared" si="10"/>
        <v>0</v>
      </c>
      <c r="I154" s="20"/>
      <c r="J154" s="20"/>
      <c r="K154" s="21">
        <f>IF(I154&lt;&gt;0,IF(J154&lt;&gt;0,(J154-I154)/I154,""),"")</f>
      </c>
      <c r="L154" s="20"/>
      <c r="M154" s="20"/>
      <c r="N154" s="21">
        <f>IF(L154&lt;&gt;0,IF(M154&lt;&gt;0,(M154-L154)/L154,""),"")</f>
      </c>
    </row>
    <row r="155" spans="1:14" ht="12.75">
      <c r="A155" s="24" t="s">
        <v>107</v>
      </c>
      <c r="B155" s="1"/>
      <c r="C155" s="47">
        <v>53000</v>
      </c>
      <c r="D155" s="47">
        <v>53000</v>
      </c>
      <c r="E155" s="21">
        <f t="shared" si="11"/>
        <v>0</v>
      </c>
      <c r="F155" s="47">
        <v>26500</v>
      </c>
      <c r="G155" s="47">
        <v>26500</v>
      </c>
      <c r="H155" s="21">
        <f t="shared" si="10"/>
        <v>0</v>
      </c>
      <c r="I155" s="47">
        <v>41500</v>
      </c>
      <c r="J155" s="47">
        <v>41000</v>
      </c>
      <c r="K155" s="21">
        <f>IF(I155&lt;&gt;0,IF(J155&lt;&gt;0,(J155-I155)/I155,""),"")</f>
        <v>-0.012048192771084338</v>
      </c>
      <c r="L155" s="47">
        <v>28800</v>
      </c>
      <c r="M155" s="47">
        <v>28800</v>
      </c>
      <c r="N155" s="21">
        <f>IF(L155&lt;&gt;0,IF(M155&lt;&gt;0,(M155-L155)/L155,""),"")</f>
        <v>0</v>
      </c>
    </row>
    <row r="156" spans="1:14" ht="12.75">
      <c r="A156" s="24" t="s">
        <v>109</v>
      </c>
      <c r="B156" s="1"/>
      <c r="C156" s="47">
        <v>52600</v>
      </c>
      <c r="D156" s="47">
        <v>52600</v>
      </c>
      <c r="E156" s="21">
        <f t="shared" si="11"/>
        <v>0</v>
      </c>
      <c r="F156" s="47">
        <v>26300</v>
      </c>
      <c r="G156" s="47">
        <v>26300</v>
      </c>
      <c r="H156" s="21">
        <f t="shared" si="10"/>
        <v>0</v>
      </c>
      <c r="I156" s="47">
        <v>47250</v>
      </c>
      <c r="J156" s="47">
        <v>47250</v>
      </c>
      <c r="K156" s="21">
        <f>IF(I156&lt;&gt;0,IF(J156&lt;&gt;0,(J156-I156)/I156,""),"")</f>
        <v>0</v>
      </c>
      <c r="L156" s="20"/>
      <c r="M156" s="20"/>
      <c r="N156" s="21">
        <f>IF(L156&lt;&gt;0,IF(M156&lt;&gt;0,(M156-L156)/L156,""),"")</f>
      </c>
    </row>
    <row r="157" spans="1:14" ht="12.75">
      <c r="A157" s="24" t="s">
        <v>110</v>
      </c>
      <c r="B157" s="1"/>
      <c r="C157" s="47">
        <v>27600</v>
      </c>
      <c r="D157" s="47">
        <v>27600</v>
      </c>
      <c r="E157" s="21">
        <f t="shared" si="11"/>
        <v>0</v>
      </c>
      <c r="F157" s="47">
        <v>13800</v>
      </c>
      <c r="G157" s="47">
        <v>13800</v>
      </c>
      <c r="H157" s="21">
        <f t="shared" si="10"/>
        <v>0</v>
      </c>
      <c r="I157" s="47">
        <v>22000</v>
      </c>
      <c r="J157" s="47">
        <v>22000</v>
      </c>
      <c r="K157" s="21">
        <f>IF(I157&lt;&gt;0,IF(J157&lt;&gt;0,(J157-I157)/I157,""),"")</f>
        <v>0</v>
      </c>
      <c r="L157" s="47">
        <v>14300</v>
      </c>
      <c r="M157" s="47">
        <v>14300</v>
      </c>
      <c r="N157" s="21">
        <f>IF(L157&lt;&gt;0,IF(M157&lt;&gt;0,(M157-L157)/L157,""),"")</f>
        <v>0</v>
      </c>
    </row>
    <row r="158" spans="1:14" ht="12.75">
      <c r="A158" s="24" t="s">
        <v>326</v>
      </c>
      <c r="B158" s="1"/>
      <c r="C158" s="47"/>
      <c r="E158" s="21">
        <f t="shared" si="11"/>
      </c>
      <c r="F158" s="47"/>
      <c r="G158" s="47">
        <v>7500</v>
      </c>
      <c r="H158" s="21">
        <f t="shared" si="10"/>
      </c>
      <c r="I158" s="47"/>
      <c r="J158" s="47">
        <v>12500</v>
      </c>
      <c r="K158" s="21"/>
      <c r="L158" s="47"/>
      <c r="M158" s="47"/>
      <c r="N158" s="21"/>
    </row>
    <row r="159" spans="1:14" ht="12.75">
      <c r="A159" s="24" t="s">
        <v>212</v>
      </c>
      <c r="B159" s="1"/>
      <c r="C159" s="47"/>
      <c r="D159" s="47"/>
      <c r="E159" s="21">
        <f t="shared" si="11"/>
      </c>
      <c r="F159" s="47">
        <v>5250</v>
      </c>
      <c r="G159" s="47">
        <v>5500</v>
      </c>
      <c r="H159" s="21">
        <f t="shared" si="10"/>
        <v>0.047619047619047616</v>
      </c>
      <c r="I159" s="20"/>
      <c r="J159" s="20"/>
      <c r="K159" s="21"/>
      <c r="L159" s="20"/>
      <c r="M159" s="20"/>
      <c r="N159" s="21"/>
    </row>
    <row r="160" spans="1:14" ht="12.75">
      <c r="A160" s="14" t="s">
        <v>111</v>
      </c>
      <c r="B160" s="1"/>
      <c r="C160" s="47">
        <v>30800</v>
      </c>
      <c r="D160" s="47">
        <v>30800</v>
      </c>
      <c r="E160" s="21">
        <f t="shared" si="11"/>
        <v>0</v>
      </c>
      <c r="F160" s="47">
        <v>15400</v>
      </c>
      <c r="G160" s="47">
        <v>15400</v>
      </c>
      <c r="H160" s="21">
        <f t="shared" si="10"/>
        <v>0</v>
      </c>
      <c r="I160" s="47">
        <v>30500</v>
      </c>
      <c r="J160" s="47">
        <v>30500</v>
      </c>
      <c r="K160" s="21">
        <f aca="true" t="shared" si="14" ref="K160:K189">IF(I160&lt;&gt;0,IF(J160&lt;&gt;0,(J160-I160)/I160,""),"")</f>
        <v>0</v>
      </c>
      <c r="L160" s="47">
        <v>19000</v>
      </c>
      <c r="M160" s="47">
        <v>19000</v>
      </c>
      <c r="N160" s="21">
        <f aca="true" t="shared" si="15" ref="N160:N173">IF(L160&lt;&gt;0,IF(M160&lt;&gt;0,(M160-L160)/L160,""),"")</f>
        <v>0</v>
      </c>
    </row>
    <row r="161" spans="1:14" ht="12.75">
      <c r="A161" s="14" t="s">
        <v>112</v>
      </c>
      <c r="B161" s="1"/>
      <c r="C161" s="47">
        <v>88000</v>
      </c>
      <c r="D161" s="47">
        <v>90000</v>
      </c>
      <c r="E161" s="21">
        <f t="shared" si="11"/>
        <v>0.022727272727272728</v>
      </c>
      <c r="F161" s="47">
        <v>44000</v>
      </c>
      <c r="G161" s="47">
        <v>45000</v>
      </c>
      <c r="H161" s="21">
        <f t="shared" si="10"/>
        <v>0.022727272727272728</v>
      </c>
      <c r="I161" s="47">
        <v>79000</v>
      </c>
      <c r="J161" s="47">
        <v>82000</v>
      </c>
      <c r="K161" s="21">
        <f t="shared" si="14"/>
        <v>0.0379746835443038</v>
      </c>
      <c r="L161" s="47">
        <v>48500</v>
      </c>
      <c r="M161" s="47">
        <v>50000</v>
      </c>
      <c r="N161" s="21">
        <f t="shared" si="15"/>
        <v>0.030927835051546393</v>
      </c>
    </row>
    <row r="162" spans="1:14" ht="12.75">
      <c r="A162" s="14" t="s">
        <v>114</v>
      </c>
      <c r="B162" s="1"/>
      <c r="C162" s="47">
        <v>29400</v>
      </c>
      <c r="D162" s="20">
        <v>30400</v>
      </c>
      <c r="E162" s="21">
        <f t="shared" si="11"/>
        <v>0.034013605442176874</v>
      </c>
      <c r="F162" s="47">
        <v>14700</v>
      </c>
      <c r="G162" s="47">
        <v>15200</v>
      </c>
      <c r="H162" s="21">
        <f t="shared" si="10"/>
        <v>0.034013605442176874</v>
      </c>
      <c r="I162" s="47">
        <v>37400</v>
      </c>
      <c r="J162" s="47">
        <v>39300</v>
      </c>
      <c r="K162" s="21">
        <f t="shared" si="14"/>
        <v>0.05080213903743316</v>
      </c>
      <c r="L162" s="47">
        <v>18600</v>
      </c>
      <c r="M162" s="47">
        <v>19300</v>
      </c>
      <c r="N162" s="21">
        <f t="shared" si="15"/>
        <v>0.03763440860215054</v>
      </c>
    </row>
    <row r="163" spans="1:14" ht="12.75">
      <c r="A163" s="14" t="s">
        <v>116</v>
      </c>
      <c r="B163" s="1"/>
      <c r="C163" s="20"/>
      <c r="D163" s="47"/>
      <c r="E163" s="21">
        <f t="shared" si="11"/>
      </c>
      <c r="F163" s="47">
        <v>4650</v>
      </c>
      <c r="G163" s="47">
        <v>4650</v>
      </c>
      <c r="H163" s="21">
        <f t="shared" si="10"/>
        <v>0</v>
      </c>
      <c r="I163" s="47">
        <v>7910</v>
      </c>
      <c r="J163" s="47">
        <v>7910</v>
      </c>
      <c r="K163" s="21">
        <f t="shared" si="14"/>
        <v>0</v>
      </c>
      <c r="L163" s="20"/>
      <c r="M163" s="20"/>
      <c r="N163" s="21">
        <f t="shared" si="15"/>
      </c>
    </row>
    <row r="164" spans="1:14" ht="12.75">
      <c r="A164" s="14" t="s">
        <v>117</v>
      </c>
      <c r="B164" s="1"/>
      <c r="C164" s="47">
        <v>61200</v>
      </c>
      <c r="D164" s="20">
        <v>61200</v>
      </c>
      <c r="E164" s="21">
        <f t="shared" si="11"/>
        <v>0</v>
      </c>
      <c r="F164" s="47">
        <v>30600</v>
      </c>
      <c r="G164" s="47">
        <v>30600</v>
      </c>
      <c r="H164" s="21">
        <f t="shared" si="10"/>
        <v>0</v>
      </c>
      <c r="I164" s="47">
        <v>57500</v>
      </c>
      <c r="J164" s="47">
        <v>57500</v>
      </c>
      <c r="K164" s="21">
        <f t="shared" si="14"/>
        <v>0</v>
      </c>
      <c r="L164" s="20"/>
      <c r="M164" s="20"/>
      <c r="N164" s="21">
        <f t="shared" si="15"/>
      </c>
    </row>
    <row r="165" spans="1:14" ht="12.75">
      <c r="A165" s="14" t="s">
        <v>120</v>
      </c>
      <c r="B165" s="1"/>
      <c r="C165" s="59">
        <v>15200</v>
      </c>
      <c r="D165" s="141">
        <v>15200</v>
      </c>
      <c r="E165" s="21">
        <f aca="true" t="shared" si="16" ref="E165:E190">IF(C165&lt;&gt;0,IF(D165&lt;&gt;0,(D165-C165)/C165,""),"")</f>
        <v>0</v>
      </c>
      <c r="F165" s="59">
        <v>7600</v>
      </c>
      <c r="G165" s="59">
        <v>7600</v>
      </c>
      <c r="H165" s="21">
        <f t="shared" si="10"/>
        <v>0</v>
      </c>
      <c r="I165" s="59">
        <v>12920</v>
      </c>
      <c r="J165" s="59">
        <v>12900</v>
      </c>
      <c r="K165" s="21">
        <f t="shared" si="14"/>
        <v>-0.0015479876160990713</v>
      </c>
      <c r="L165" s="20"/>
      <c r="M165" s="20"/>
      <c r="N165" s="21">
        <f t="shared" si="15"/>
      </c>
    </row>
    <row r="166" spans="1:14" ht="12.75">
      <c r="A166" s="14" t="s">
        <v>122</v>
      </c>
      <c r="B166" s="1"/>
      <c r="C166" s="59">
        <v>11000</v>
      </c>
      <c r="D166" s="59">
        <v>11400</v>
      </c>
      <c r="E166" s="21">
        <f t="shared" si="16"/>
        <v>0.03636363636363636</v>
      </c>
      <c r="F166" s="59">
        <v>5500</v>
      </c>
      <c r="G166" s="59">
        <v>5700</v>
      </c>
      <c r="H166" s="21">
        <f t="shared" si="10"/>
        <v>0.03636363636363636</v>
      </c>
      <c r="I166" s="59"/>
      <c r="J166" s="59">
        <v>9700</v>
      </c>
      <c r="K166" s="21">
        <f t="shared" si="14"/>
      </c>
      <c r="L166" s="20"/>
      <c r="M166" s="20"/>
      <c r="N166" s="21">
        <f t="shared" si="15"/>
      </c>
    </row>
    <row r="167" spans="1:14" ht="12.75">
      <c r="A167" s="14" t="s">
        <v>124</v>
      </c>
      <c r="B167" s="1"/>
      <c r="C167" s="59">
        <v>61920</v>
      </c>
      <c r="D167" s="59">
        <v>61920</v>
      </c>
      <c r="E167" s="21">
        <f t="shared" si="16"/>
        <v>0</v>
      </c>
      <c r="F167" s="59">
        <v>30960</v>
      </c>
      <c r="G167" s="59">
        <v>30960</v>
      </c>
      <c r="H167" s="21">
        <f t="shared" si="10"/>
        <v>0</v>
      </c>
      <c r="I167" s="59">
        <v>56858</v>
      </c>
      <c r="J167" s="59">
        <v>56858</v>
      </c>
      <c r="K167" s="21">
        <f t="shared" si="14"/>
        <v>0</v>
      </c>
      <c r="L167" s="47">
        <v>37958</v>
      </c>
      <c r="M167" s="47">
        <v>37958</v>
      </c>
      <c r="N167" s="21">
        <f t="shared" si="15"/>
        <v>0</v>
      </c>
    </row>
    <row r="168" spans="1:14" ht="12.75">
      <c r="A168" s="14" t="s">
        <v>125</v>
      </c>
      <c r="B168" s="1"/>
      <c r="C168" s="59">
        <v>23000</v>
      </c>
      <c r="D168" s="59">
        <v>23000</v>
      </c>
      <c r="E168" s="21">
        <f t="shared" si="16"/>
        <v>0</v>
      </c>
      <c r="F168" s="59">
        <v>11500</v>
      </c>
      <c r="G168" s="59">
        <v>11500</v>
      </c>
      <c r="H168" s="21">
        <f t="shared" si="10"/>
        <v>0</v>
      </c>
      <c r="I168" s="59"/>
      <c r="J168" s="59">
        <v>19550</v>
      </c>
      <c r="K168" s="21">
        <f t="shared" si="14"/>
      </c>
      <c r="L168" s="20"/>
      <c r="M168" s="20"/>
      <c r="N168" s="21">
        <f t="shared" si="15"/>
      </c>
    </row>
    <row r="169" spans="1:14" ht="12.75">
      <c r="A169" s="14" t="s">
        <v>126</v>
      </c>
      <c r="B169" s="1"/>
      <c r="C169" s="41">
        <v>17000</v>
      </c>
      <c r="D169" s="41">
        <v>17000</v>
      </c>
      <c r="E169" s="21">
        <f t="shared" si="16"/>
        <v>0</v>
      </c>
      <c r="F169" s="59">
        <v>8500</v>
      </c>
      <c r="G169" s="59">
        <v>8500</v>
      </c>
      <c r="H169" s="21">
        <f t="shared" si="10"/>
        <v>0</v>
      </c>
      <c r="I169" s="59">
        <v>14450</v>
      </c>
      <c r="J169" s="59">
        <v>14450</v>
      </c>
      <c r="K169" s="21">
        <f t="shared" si="14"/>
        <v>0</v>
      </c>
      <c r="L169" s="20"/>
      <c r="M169" s="20"/>
      <c r="N169" s="21">
        <f t="shared" si="15"/>
      </c>
    </row>
    <row r="170" spans="1:14" ht="12.75">
      <c r="A170" s="14" t="s">
        <v>127</v>
      </c>
      <c r="B170" s="1"/>
      <c r="C170" s="59">
        <v>47000</v>
      </c>
      <c r="D170" s="59">
        <v>47000</v>
      </c>
      <c r="E170" s="21">
        <f t="shared" si="16"/>
        <v>0</v>
      </c>
      <c r="F170" s="59">
        <v>23500</v>
      </c>
      <c r="G170" s="59">
        <v>23500</v>
      </c>
      <c r="H170" s="21">
        <f t="shared" si="10"/>
        <v>0</v>
      </c>
      <c r="I170" s="59">
        <v>45000</v>
      </c>
      <c r="J170" s="59">
        <v>45000</v>
      </c>
      <c r="K170" s="21">
        <f t="shared" si="14"/>
        <v>0</v>
      </c>
      <c r="L170" s="20">
        <v>32500</v>
      </c>
      <c r="M170" s="20">
        <v>32500</v>
      </c>
      <c r="N170" s="21">
        <f t="shared" si="15"/>
        <v>0</v>
      </c>
    </row>
    <row r="171" spans="1:14" ht="12.75">
      <c r="A171" s="14" t="s">
        <v>128</v>
      </c>
      <c r="B171" s="1"/>
      <c r="C171" s="59">
        <v>63000</v>
      </c>
      <c r="D171" s="59">
        <v>63000</v>
      </c>
      <c r="E171" s="21">
        <f t="shared" si="16"/>
        <v>0</v>
      </c>
      <c r="F171" s="59">
        <v>31500</v>
      </c>
      <c r="G171" s="59">
        <v>31500</v>
      </c>
      <c r="H171" s="21">
        <f t="shared" si="10"/>
        <v>0</v>
      </c>
      <c r="I171" s="59">
        <v>65000</v>
      </c>
      <c r="J171" s="59">
        <v>65000</v>
      </c>
      <c r="K171" s="21">
        <f t="shared" si="14"/>
        <v>0</v>
      </c>
      <c r="L171" s="47">
        <v>44500</v>
      </c>
      <c r="M171" s="47">
        <v>44500</v>
      </c>
      <c r="N171" s="21">
        <f t="shared" si="15"/>
        <v>0</v>
      </c>
    </row>
    <row r="172" spans="1:14" ht="12.75">
      <c r="A172" s="14" t="s">
        <v>238</v>
      </c>
      <c r="B172" s="1"/>
      <c r="C172" s="59">
        <v>13700</v>
      </c>
      <c r="D172" s="59">
        <v>13700</v>
      </c>
      <c r="E172" s="21">
        <f t="shared" si="16"/>
        <v>0</v>
      </c>
      <c r="F172" s="59">
        <v>7000</v>
      </c>
      <c r="G172" s="59">
        <v>7000</v>
      </c>
      <c r="H172" s="21">
        <f t="shared" si="10"/>
        <v>0</v>
      </c>
      <c r="I172" s="59">
        <v>11400</v>
      </c>
      <c r="J172" s="59">
        <v>11400</v>
      </c>
      <c r="K172" s="21">
        <f t="shared" si="14"/>
        <v>0</v>
      </c>
      <c r="L172" s="47">
        <v>7100</v>
      </c>
      <c r="M172" s="47">
        <v>7100</v>
      </c>
      <c r="N172" s="21">
        <f t="shared" si="15"/>
        <v>0</v>
      </c>
    </row>
    <row r="173" spans="1:14" ht="12.75">
      <c r="A173" s="14" t="s">
        <v>130</v>
      </c>
      <c r="B173" s="1"/>
      <c r="C173" s="59">
        <v>46000</v>
      </c>
      <c r="D173" s="59">
        <v>46000</v>
      </c>
      <c r="E173" s="21">
        <f t="shared" si="16"/>
        <v>0</v>
      </c>
      <c r="F173" s="59">
        <v>23000</v>
      </c>
      <c r="G173" s="59">
        <v>23000</v>
      </c>
      <c r="H173" s="21">
        <f t="shared" si="10"/>
        <v>0</v>
      </c>
      <c r="I173" s="59">
        <v>41000</v>
      </c>
      <c r="J173" s="59">
        <v>41000</v>
      </c>
      <c r="K173" s="21">
        <f t="shared" si="14"/>
        <v>0</v>
      </c>
      <c r="L173" s="20"/>
      <c r="M173" s="20"/>
      <c r="N173" s="21">
        <f t="shared" si="15"/>
      </c>
    </row>
    <row r="174" spans="1:14" ht="12.75">
      <c r="A174" s="14" t="s">
        <v>131</v>
      </c>
      <c r="B174" s="1"/>
      <c r="C174" s="59">
        <v>42000</v>
      </c>
      <c r="D174" s="59">
        <v>42000</v>
      </c>
      <c r="E174" s="21">
        <f t="shared" si="16"/>
        <v>0</v>
      </c>
      <c r="F174" s="59">
        <v>21000</v>
      </c>
      <c r="G174" s="59">
        <v>21000</v>
      </c>
      <c r="H174" s="21">
        <f t="shared" si="10"/>
        <v>0</v>
      </c>
      <c r="I174" s="59">
        <v>38320</v>
      </c>
      <c r="J174" s="59">
        <v>38320</v>
      </c>
      <c r="K174" s="21">
        <f t="shared" si="14"/>
        <v>0</v>
      </c>
      <c r="L174" s="47">
        <v>27400</v>
      </c>
      <c r="M174" s="47">
        <v>27400</v>
      </c>
      <c r="N174" s="21">
        <f aca="true" t="shared" si="17" ref="N173:N180">IF(L174&lt;&gt;0,IF(M174&lt;&gt;0,(M174-L174)/L174,""),"")</f>
        <v>0</v>
      </c>
    </row>
    <row r="175" spans="1:14" ht="12.75">
      <c r="A175" s="14" t="s">
        <v>132</v>
      </c>
      <c r="B175" s="1"/>
      <c r="C175" s="59">
        <v>15000</v>
      </c>
      <c r="D175" s="59">
        <v>15000</v>
      </c>
      <c r="E175" s="21">
        <f t="shared" si="16"/>
        <v>0</v>
      </c>
      <c r="F175" s="59">
        <v>7500</v>
      </c>
      <c r="G175" s="59">
        <v>7500</v>
      </c>
      <c r="H175" s="21">
        <f t="shared" si="10"/>
        <v>0</v>
      </c>
      <c r="I175" s="59">
        <v>12500</v>
      </c>
      <c r="J175" s="59">
        <v>12500</v>
      </c>
      <c r="K175" s="21">
        <f t="shared" si="14"/>
        <v>0</v>
      </c>
      <c r="L175" s="47">
        <v>8200</v>
      </c>
      <c r="M175" s="47">
        <v>8200</v>
      </c>
      <c r="N175" s="21">
        <f t="shared" si="17"/>
        <v>0</v>
      </c>
    </row>
    <row r="176" spans="1:14" ht="12.75">
      <c r="A176" s="14" t="s">
        <v>133</v>
      </c>
      <c r="B176" s="1"/>
      <c r="C176" s="59">
        <v>27900</v>
      </c>
      <c r="D176" s="59">
        <v>27900</v>
      </c>
      <c r="E176" s="21">
        <f t="shared" si="16"/>
        <v>0</v>
      </c>
      <c r="F176" s="59">
        <v>13950</v>
      </c>
      <c r="G176" s="59">
        <v>13950</v>
      </c>
      <c r="H176" s="21">
        <f t="shared" si="10"/>
        <v>0</v>
      </c>
      <c r="I176" s="59">
        <v>23500</v>
      </c>
      <c r="J176" s="59">
        <v>23500</v>
      </c>
      <c r="K176" s="21">
        <f t="shared" si="14"/>
        <v>0</v>
      </c>
      <c r="L176" s="47">
        <v>15500</v>
      </c>
      <c r="M176" s="47">
        <v>15500</v>
      </c>
      <c r="N176" s="21">
        <f t="shared" si="17"/>
        <v>0</v>
      </c>
    </row>
    <row r="177" spans="1:14" ht="12.75">
      <c r="A177" s="14" t="s">
        <v>134</v>
      </c>
      <c r="B177" s="1"/>
      <c r="C177" s="59">
        <v>18500</v>
      </c>
      <c r="D177" s="59">
        <v>18500</v>
      </c>
      <c r="E177" s="21">
        <f t="shared" si="16"/>
        <v>0</v>
      </c>
      <c r="F177" s="59">
        <v>9500</v>
      </c>
      <c r="G177" s="59">
        <v>9500</v>
      </c>
      <c r="H177" s="21">
        <f t="shared" si="10"/>
        <v>0</v>
      </c>
      <c r="I177" s="59">
        <v>17000</v>
      </c>
      <c r="J177" s="59">
        <v>17000</v>
      </c>
      <c r="K177" s="21">
        <f t="shared" si="14"/>
        <v>0</v>
      </c>
      <c r="L177" s="20"/>
      <c r="M177" s="20"/>
      <c r="N177" s="21">
        <f t="shared" si="17"/>
      </c>
    </row>
    <row r="178" spans="1:14" ht="12.75">
      <c r="A178" s="14" t="s">
        <v>135</v>
      </c>
      <c r="B178" s="1"/>
      <c r="C178" s="59">
        <v>23500</v>
      </c>
      <c r="D178" s="59">
        <v>25000</v>
      </c>
      <c r="E178" s="21">
        <f t="shared" si="16"/>
        <v>0.06382978723404255</v>
      </c>
      <c r="F178" s="59">
        <v>11750</v>
      </c>
      <c r="G178" s="59">
        <v>12500</v>
      </c>
      <c r="H178" s="21">
        <f t="shared" si="10"/>
        <v>0.06382978723404255</v>
      </c>
      <c r="I178" s="59">
        <v>23500</v>
      </c>
      <c r="J178" s="59">
        <v>25000</v>
      </c>
      <c r="K178" s="21">
        <f t="shared" si="14"/>
        <v>0.06382978723404255</v>
      </c>
      <c r="L178" s="20"/>
      <c r="M178" s="20"/>
      <c r="N178" s="21">
        <f t="shared" si="17"/>
      </c>
    </row>
    <row r="179" spans="1:14" ht="12.75">
      <c r="A179" s="14" t="s">
        <v>138</v>
      </c>
      <c r="B179" s="1"/>
      <c r="C179" s="59">
        <v>17000</v>
      </c>
      <c r="D179" s="59">
        <v>17000</v>
      </c>
      <c r="E179" s="21">
        <f t="shared" si="16"/>
        <v>0</v>
      </c>
      <c r="F179" s="59">
        <v>8500</v>
      </c>
      <c r="G179" s="59">
        <v>8500</v>
      </c>
      <c r="H179" s="21">
        <f t="shared" si="10"/>
        <v>0</v>
      </c>
      <c r="I179" s="59">
        <v>17100</v>
      </c>
      <c r="J179" s="59">
        <v>17100</v>
      </c>
      <c r="K179" s="21">
        <f t="shared" si="14"/>
        <v>0</v>
      </c>
      <c r="L179" s="47">
        <v>11400</v>
      </c>
      <c r="M179" s="47">
        <v>11400</v>
      </c>
      <c r="N179" s="21">
        <f t="shared" si="17"/>
        <v>0</v>
      </c>
    </row>
    <row r="180" spans="1:14" ht="12.75">
      <c r="A180" s="14" t="s">
        <v>140</v>
      </c>
      <c r="B180" s="1"/>
      <c r="C180" s="59">
        <v>14000</v>
      </c>
      <c r="D180" s="59">
        <v>14000</v>
      </c>
      <c r="E180" s="21">
        <f t="shared" si="16"/>
        <v>0</v>
      </c>
      <c r="F180" s="59">
        <v>7000</v>
      </c>
      <c r="G180" s="59">
        <v>7000</v>
      </c>
      <c r="H180" s="21">
        <f t="shared" si="10"/>
        <v>0</v>
      </c>
      <c r="I180" s="59">
        <v>14000</v>
      </c>
      <c r="J180" s="141">
        <v>14000</v>
      </c>
      <c r="K180" s="21">
        <f t="shared" si="14"/>
        <v>0</v>
      </c>
      <c r="L180" s="20"/>
      <c r="M180" s="20"/>
      <c r="N180" s="21">
        <f t="shared" si="17"/>
      </c>
    </row>
    <row r="181" spans="1:14" ht="12.75">
      <c r="A181" s="14" t="s">
        <v>305</v>
      </c>
      <c r="B181" s="1"/>
      <c r="C181" s="59"/>
      <c r="D181" s="59"/>
      <c r="E181" s="21"/>
      <c r="F181" s="59"/>
      <c r="G181" s="59">
        <v>4900</v>
      </c>
      <c r="H181" s="21">
        <f t="shared" si="10"/>
      </c>
      <c r="I181" s="59"/>
      <c r="J181" s="59">
        <v>7400</v>
      </c>
      <c r="K181" s="21">
        <f t="shared" si="14"/>
      </c>
      <c r="L181" s="20"/>
      <c r="M181" s="20">
        <v>5500</v>
      </c>
      <c r="N181" s="21"/>
    </row>
    <row r="182" spans="1:14" ht="12.75">
      <c r="A182" s="14" t="s">
        <v>147</v>
      </c>
      <c r="B182" s="1"/>
      <c r="C182" s="20"/>
      <c r="D182" s="59">
        <v>9800</v>
      </c>
      <c r="E182" s="21">
        <f t="shared" si="16"/>
      </c>
      <c r="F182" s="59">
        <v>6600</v>
      </c>
      <c r="G182" s="59">
        <v>6600</v>
      </c>
      <c r="H182" s="21">
        <f t="shared" si="10"/>
        <v>0</v>
      </c>
      <c r="I182" s="41"/>
      <c r="J182" s="41"/>
      <c r="K182" s="21">
        <f t="shared" si="14"/>
      </c>
      <c r="L182" s="20"/>
      <c r="M182" s="20"/>
      <c r="N182" s="21">
        <f>IF(L182&lt;&gt;0,IF(M182&lt;&gt;0,(M182-L182)/L182,""),"")</f>
      </c>
    </row>
    <row r="183" spans="1:14" ht="12.75">
      <c r="A183" s="14" t="s">
        <v>148</v>
      </c>
      <c r="B183" s="1"/>
      <c r="C183" s="47">
        <v>51800</v>
      </c>
      <c r="D183" s="47">
        <v>51800</v>
      </c>
      <c r="E183" s="21">
        <f t="shared" si="16"/>
        <v>0</v>
      </c>
      <c r="F183" s="59">
        <v>25900</v>
      </c>
      <c r="G183" s="59">
        <v>25900</v>
      </c>
      <c r="H183" s="21">
        <f t="shared" si="10"/>
        <v>0</v>
      </c>
      <c r="I183" s="59">
        <v>43750</v>
      </c>
      <c r="J183" s="47">
        <v>43750</v>
      </c>
      <c r="K183" s="21">
        <f t="shared" si="14"/>
        <v>0</v>
      </c>
      <c r="L183" s="47">
        <v>34900</v>
      </c>
      <c r="M183" s="47">
        <v>34900</v>
      </c>
      <c r="N183" s="21">
        <f>IF(L183&lt;&gt;0,IF(M183&lt;&gt;0,(M183-L183)/L183,""),"")</f>
        <v>0</v>
      </c>
    </row>
    <row r="184" spans="1:14" ht="12.75">
      <c r="A184" s="14" t="s">
        <v>149</v>
      </c>
      <c r="B184" s="1"/>
      <c r="C184" s="47"/>
      <c r="D184" s="47"/>
      <c r="E184" s="21">
        <f t="shared" si="16"/>
      </c>
      <c r="F184" s="47">
        <v>6500</v>
      </c>
      <c r="G184" s="47">
        <v>6500</v>
      </c>
      <c r="H184" s="21">
        <f t="shared" si="10"/>
        <v>0</v>
      </c>
      <c r="I184" s="41"/>
      <c r="J184" s="47"/>
      <c r="K184" s="21">
        <f t="shared" si="14"/>
      </c>
      <c r="L184" s="20"/>
      <c r="M184" s="20"/>
      <c r="N184" s="21">
        <f>IF(L184&lt;&gt;0,IF(M184&lt;&gt;0,(M184-L184)/L184,""),"")</f>
      </c>
    </row>
    <row r="185" spans="1:14" ht="12.75">
      <c r="A185" s="14" t="s">
        <v>204</v>
      </c>
      <c r="B185" s="1"/>
      <c r="C185" s="47">
        <v>18000</v>
      </c>
      <c r="D185" s="47">
        <v>20000</v>
      </c>
      <c r="E185" s="21">
        <f t="shared" si="16"/>
        <v>0.1111111111111111</v>
      </c>
      <c r="F185" s="47">
        <v>9000</v>
      </c>
      <c r="G185" s="47">
        <v>10000</v>
      </c>
      <c r="H185" s="21">
        <f t="shared" si="10"/>
        <v>0.1111111111111111</v>
      </c>
      <c r="I185" s="47">
        <v>18500</v>
      </c>
      <c r="J185" s="47">
        <v>20000</v>
      </c>
      <c r="K185" s="21">
        <f t="shared" si="14"/>
        <v>0.08108108108108109</v>
      </c>
      <c r="L185" s="20"/>
      <c r="M185" s="20"/>
      <c r="N185" s="21"/>
    </row>
    <row r="186" spans="1:14" ht="12.75">
      <c r="A186" s="28" t="s">
        <v>152</v>
      </c>
      <c r="B186" s="1"/>
      <c r="C186" s="47">
        <v>40000</v>
      </c>
      <c r="D186" s="47">
        <v>40000</v>
      </c>
      <c r="E186" s="21">
        <f t="shared" si="16"/>
        <v>0</v>
      </c>
      <c r="F186" s="47">
        <v>20000</v>
      </c>
      <c r="G186" s="47">
        <v>20000</v>
      </c>
      <c r="H186" s="21">
        <f t="shared" si="10"/>
        <v>0</v>
      </c>
      <c r="I186" s="47">
        <v>48000</v>
      </c>
      <c r="J186" s="47">
        <v>48000</v>
      </c>
      <c r="K186" s="21">
        <f t="shared" si="14"/>
        <v>0</v>
      </c>
      <c r="L186" s="47">
        <v>31500</v>
      </c>
      <c r="M186" s="47">
        <v>31500</v>
      </c>
      <c r="N186" s="21">
        <f aca="true" t="shared" si="18" ref="N186:N191">IF(L186&lt;&gt;0,IF(M186&lt;&gt;0,(M186-L186)/L186,""),"")</f>
        <v>0</v>
      </c>
    </row>
    <row r="187" spans="1:14" ht="12.75">
      <c r="A187" s="28" t="s">
        <v>153</v>
      </c>
      <c r="B187" s="1"/>
      <c r="C187" s="47">
        <v>14000</v>
      </c>
      <c r="D187" s="47">
        <v>14000</v>
      </c>
      <c r="E187" s="21">
        <f t="shared" si="16"/>
        <v>0</v>
      </c>
      <c r="F187" s="47">
        <v>7000</v>
      </c>
      <c r="G187" s="47">
        <v>7000</v>
      </c>
      <c r="H187" s="21">
        <f t="shared" si="10"/>
        <v>0</v>
      </c>
      <c r="I187" s="47">
        <v>14700</v>
      </c>
      <c r="J187" s="47">
        <v>14700</v>
      </c>
      <c r="K187" s="21">
        <f t="shared" si="14"/>
        <v>0</v>
      </c>
      <c r="L187" s="20"/>
      <c r="M187" s="20"/>
      <c r="N187" s="21">
        <f t="shared" si="18"/>
      </c>
    </row>
    <row r="188" spans="1:14" ht="12.75">
      <c r="A188" s="28" t="s">
        <v>156</v>
      </c>
      <c r="B188" s="1"/>
      <c r="C188" s="47">
        <v>47000</v>
      </c>
      <c r="D188" s="47">
        <v>47000</v>
      </c>
      <c r="E188" s="21">
        <f t="shared" si="16"/>
        <v>0</v>
      </c>
      <c r="F188" s="47">
        <v>23500</v>
      </c>
      <c r="G188" s="47">
        <v>23500</v>
      </c>
      <c r="H188" s="21">
        <f t="shared" si="10"/>
        <v>0</v>
      </c>
      <c r="I188" s="47">
        <v>53000</v>
      </c>
      <c r="J188" s="47">
        <v>53000</v>
      </c>
      <c r="K188" s="21">
        <f t="shared" si="14"/>
        <v>0</v>
      </c>
      <c r="L188" s="20"/>
      <c r="M188" s="20"/>
      <c r="N188" s="21">
        <f t="shared" si="18"/>
      </c>
    </row>
    <row r="189" spans="1:14" ht="12.75">
      <c r="A189" s="28" t="s">
        <v>158</v>
      </c>
      <c r="B189" s="1"/>
      <c r="C189" s="47">
        <v>13000</v>
      </c>
      <c r="D189" s="47">
        <v>13600</v>
      </c>
      <c r="E189" s="21">
        <f t="shared" si="16"/>
        <v>0.046153846153846156</v>
      </c>
      <c r="F189" s="47">
        <v>6500</v>
      </c>
      <c r="G189" s="47">
        <v>6800</v>
      </c>
      <c r="H189" s="21">
        <f t="shared" si="10"/>
        <v>0.046153846153846156</v>
      </c>
      <c r="I189" s="47"/>
      <c r="K189" s="21">
        <f t="shared" si="14"/>
      </c>
      <c r="L189" s="20"/>
      <c r="M189" s="20"/>
      <c r="N189" s="21">
        <f t="shared" si="18"/>
      </c>
    </row>
    <row r="190" spans="1:14" ht="12.75">
      <c r="A190" s="28" t="s">
        <v>159</v>
      </c>
      <c r="B190" s="1"/>
      <c r="C190" s="47">
        <v>16600</v>
      </c>
      <c r="D190" s="47">
        <v>17200</v>
      </c>
      <c r="E190" s="21">
        <f t="shared" si="16"/>
        <v>0.03614457831325301</v>
      </c>
      <c r="F190" s="47">
        <v>8300</v>
      </c>
      <c r="G190" s="47">
        <v>8600</v>
      </c>
      <c r="H190" s="21">
        <f t="shared" si="10"/>
        <v>0.03614457831325301</v>
      </c>
      <c r="I190" s="47"/>
      <c r="J190" s="47"/>
      <c r="K190" s="21">
        <f>IF(I190&lt;&gt;0,IF(J188&lt;&gt;0,(J188-I190)/I190,""),"")</f>
      </c>
      <c r="L190" s="20"/>
      <c r="M190" s="20"/>
      <c r="N190" s="21">
        <f t="shared" si="18"/>
      </c>
    </row>
    <row r="191" spans="1:14" ht="12.75">
      <c r="A191" s="29" t="s">
        <v>160</v>
      </c>
      <c r="B191" s="1"/>
      <c r="C191" s="48"/>
      <c r="D191" s="48"/>
      <c r="E191" s="19" t="s">
        <v>223</v>
      </c>
      <c r="F191" s="48">
        <v>7000</v>
      </c>
      <c r="G191" s="48">
        <v>7000</v>
      </c>
      <c r="H191" s="19">
        <f t="shared" si="10"/>
        <v>0</v>
      </c>
      <c r="I191" s="48"/>
      <c r="J191" s="48"/>
      <c r="K191" s="19">
        <f>IF(I191&lt;&gt;0,IF(J191&lt;&gt;0,(J191-I191)/I191,""),"")</f>
      </c>
      <c r="L191" s="48"/>
      <c r="M191" s="48"/>
      <c r="N191" s="19">
        <f t="shared" si="18"/>
      </c>
    </row>
    <row r="193" ht="14.25">
      <c r="A193" s="4" t="s">
        <v>191</v>
      </c>
    </row>
    <row r="195" spans="3:14" ht="12.75">
      <c r="C195" s="142" t="s">
        <v>22</v>
      </c>
      <c r="D195" s="142"/>
      <c r="E195" s="142"/>
      <c r="F195" s="142" t="s">
        <v>2</v>
      </c>
      <c r="G195" s="142"/>
      <c r="H195" s="142"/>
      <c r="I195" s="142" t="s">
        <v>23</v>
      </c>
      <c r="J195" s="142"/>
      <c r="K195" s="142"/>
      <c r="L195" s="142" t="s">
        <v>24</v>
      </c>
      <c r="M195" s="142"/>
      <c r="N195" s="142"/>
    </row>
    <row r="196" spans="3:14" ht="12.75">
      <c r="C196" s="6">
        <v>2022</v>
      </c>
      <c r="D196" s="7">
        <v>2023</v>
      </c>
      <c r="E196" s="8" t="s">
        <v>6</v>
      </c>
      <c r="F196" s="6">
        <v>2022</v>
      </c>
      <c r="G196" s="7">
        <v>2023</v>
      </c>
      <c r="H196" s="8" t="s">
        <v>6</v>
      </c>
      <c r="I196" s="6">
        <v>2022</v>
      </c>
      <c r="J196" s="7">
        <v>2023</v>
      </c>
      <c r="K196" s="9" t="s">
        <v>6</v>
      </c>
      <c r="L196" s="6">
        <v>2022</v>
      </c>
      <c r="M196" s="7">
        <v>2023</v>
      </c>
      <c r="N196" s="8" t="s">
        <v>6</v>
      </c>
    </row>
    <row r="198" spans="1:14" ht="12.75">
      <c r="A198" s="11" t="s">
        <v>25</v>
      </c>
      <c r="B198" s="1"/>
      <c r="C198" s="68">
        <v>34000</v>
      </c>
      <c r="D198" s="68">
        <v>34000</v>
      </c>
      <c r="E198" s="13">
        <f aca="true" t="shared" si="19" ref="E198:E229">IF(C198&lt;&gt;0,IF(D198&lt;&gt;0,(D198-C198)/C198,""),"")</f>
        <v>0</v>
      </c>
      <c r="F198" s="12">
        <v>17000</v>
      </c>
      <c r="G198" s="12">
        <v>17000</v>
      </c>
      <c r="H198" s="13">
        <f aca="true" t="shared" si="20" ref="H198:H229">IF(F198&lt;&gt;0,IF(G198&lt;&gt;0,(G198-F198)/F198,""),"")</f>
        <v>0</v>
      </c>
      <c r="I198" s="12">
        <v>27000</v>
      </c>
      <c r="J198" s="68">
        <v>27000</v>
      </c>
      <c r="K198" s="13">
        <f aca="true" t="shared" si="21" ref="K198:K229">IF(I198&lt;&gt;0,IF(J198&lt;&gt;0,(J198-I198)/I198,""),"")</f>
        <v>0</v>
      </c>
      <c r="L198" s="12"/>
      <c r="M198" s="12"/>
      <c r="N198" s="13">
        <f aca="true" t="shared" si="22" ref="N198:N229">IF(L198&lt;&gt;0,IF(M198&lt;&gt;0,(M198-L198)/L198,""),"")</f>
      </c>
    </row>
    <row r="199" spans="1:14" s="1" customFormat="1" ht="12.75">
      <c r="A199" s="30" t="s">
        <v>26</v>
      </c>
      <c r="C199" s="74">
        <v>31000</v>
      </c>
      <c r="D199" s="74">
        <v>31000</v>
      </c>
      <c r="E199" s="16"/>
      <c r="F199" s="75">
        <v>15500</v>
      </c>
      <c r="G199" s="75">
        <v>15500</v>
      </c>
      <c r="H199" s="21">
        <f t="shared" si="20"/>
        <v>0</v>
      </c>
      <c r="I199" s="75">
        <v>30500</v>
      </c>
      <c r="J199" s="74">
        <v>30500</v>
      </c>
      <c r="K199" s="21">
        <f t="shared" si="21"/>
        <v>0</v>
      </c>
      <c r="L199" s="15">
        <v>19000</v>
      </c>
      <c r="M199" s="15">
        <v>19000</v>
      </c>
      <c r="N199" s="21">
        <f t="shared" si="22"/>
        <v>0</v>
      </c>
    </row>
    <row r="200" spans="1:14" ht="12.75">
      <c r="A200" s="14" t="s">
        <v>28</v>
      </c>
      <c r="B200" s="1"/>
      <c r="C200" s="59">
        <v>8200</v>
      </c>
      <c r="D200" s="59">
        <v>8900</v>
      </c>
      <c r="E200" s="21">
        <f t="shared" si="19"/>
        <v>0.08536585365853659</v>
      </c>
      <c r="F200" s="75">
        <v>3800</v>
      </c>
      <c r="G200" s="75">
        <v>4100</v>
      </c>
      <c r="H200" s="21">
        <f t="shared" si="20"/>
        <v>0.07894736842105263</v>
      </c>
      <c r="I200" s="75">
        <v>6500</v>
      </c>
      <c r="J200" s="59">
        <v>6900</v>
      </c>
      <c r="K200" s="21">
        <f t="shared" si="21"/>
        <v>0.06153846153846154</v>
      </c>
      <c r="L200" s="20"/>
      <c r="M200" s="47"/>
      <c r="N200" s="21">
        <f t="shared" si="22"/>
      </c>
    </row>
    <row r="201" spans="1:14" ht="12.75">
      <c r="A201" s="14" t="s">
        <v>29</v>
      </c>
      <c r="B201" s="1"/>
      <c r="C201" s="41">
        <v>47200</v>
      </c>
      <c r="D201" s="41">
        <v>47200</v>
      </c>
      <c r="E201" s="21">
        <f t="shared" si="19"/>
        <v>0</v>
      </c>
      <c r="F201" s="75">
        <v>23600</v>
      </c>
      <c r="G201" s="75">
        <v>23600</v>
      </c>
      <c r="H201" s="21">
        <f t="shared" si="20"/>
        <v>0</v>
      </c>
      <c r="I201" s="75">
        <v>40000</v>
      </c>
      <c r="J201" s="59">
        <v>40000</v>
      </c>
      <c r="K201" s="31">
        <f t="shared" si="21"/>
        <v>0</v>
      </c>
      <c r="L201" s="47">
        <v>28000</v>
      </c>
      <c r="M201" s="47">
        <v>28000</v>
      </c>
      <c r="N201" s="21">
        <f t="shared" si="22"/>
        <v>0</v>
      </c>
    </row>
    <row r="202" spans="1:14" ht="12.75" customHeight="1">
      <c r="A202" s="14" t="s">
        <v>228</v>
      </c>
      <c r="B202" s="1"/>
      <c r="C202" s="41"/>
      <c r="D202" s="41">
        <v>12260</v>
      </c>
      <c r="E202" s="21"/>
      <c r="F202" s="75">
        <v>6130</v>
      </c>
      <c r="G202" s="75">
        <v>6130</v>
      </c>
      <c r="H202" s="21">
        <f t="shared" si="20"/>
        <v>0</v>
      </c>
      <c r="I202" s="75">
        <v>11300</v>
      </c>
      <c r="J202" s="59">
        <v>11300</v>
      </c>
      <c r="K202" s="21">
        <f t="shared" si="21"/>
        <v>0</v>
      </c>
      <c r="L202" s="20"/>
      <c r="M202" s="20"/>
      <c r="N202" s="21">
        <f t="shared" si="22"/>
      </c>
    </row>
    <row r="203" spans="1:14" ht="12.75" customHeight="1">
      <c r="A203" s="14" t="s">
        <v>36</v>
      </c>
      <c r="B203" s="1"/>
      <c r="C203" s="59">
        <v>21600</v>
      </c>
      <c r="D203" s="59">
        <v>21600</v>
      </c>
      <c r="E203" s="21">
        <f t="shared" si="19"/>
        <v>0</v>
      </c>
      <c r="F203" s="75">
        <v>10800</v>
      </c>
      <c r="G203" s="75">
        <v>10800</v>
      </c>
      <c r="H203" s="21">
        <f t="shared" si="20"/>
        <v>0</v>
      </c>
      <c r="I203" s="75">
        <v>20200</v>
      </c>
      <c r="J203" s="59">
        <v>20200</v>
      </c>
      <c r="K203" s="21">
        <f t="shared" si="21"/>
        <v>0</v>
      </c>
      <c r="L203" s="47">
        <v>13800</v>
      </c>
      <c r="M203" s="47">
        <v>13800</v>
      </c>
      <c r="N203" s="21">
        <f t="shared" si="22"/>
        <v>0</v>
      </c>
    </row>
    <row r="204" spans="1:14" ht="12.75" customHeight="1">
      <c r="A204" s="14" t="s">
        <v>291</v>
      </c>
      <c r="B204" s="1"/>
      <c r="C204" s="59"/>
      <c r="D204" s="59">
        <v>36000</v>
      </c>
      <c r="E204" s="21"/>
      <c r="F204" s="75"/>
      <c r="G204" s="75">
        <v>18000</v>
      </c>
      <c r="H204" s="21"/>
      <c r="I204" s="75"/>
      <c r="J204" s="59">
        <v>35000</v>
      </c>
      <c r="K204" s="21">
        <f t="shared" si="21"/>
      </c>
      <c r="L204" s="47"/>
      <c r="M204" s="47"/>
      <c r="N204" s="21"/>
    </row>
    <row r="205" spans="1:14" ht="12.75">
      <c r="A205" s="14" t="s">
        <v>230</v>
      </c>
      <c r="B205" s="1"/>
      <c r="C205" s="59"/>
      <c r="D205" s="59"/>
      <c r="E205" s="21"/>
      <c r="F205" s="75"/>
      <c r="G205" s="75"/>
      <c r="H205" s="21"/>
      <c r="I205" s="75">
        <v>35000</v>
      </c>
      <c r="J205" s="59">
        <v>35000</v>
      </c>
      <c r="K205" s="21">
        <f t="shared" si="21"/>
        <v>0</v>
      </c>
      <c r="L205" s="20"/>
      <c r="M205" s="20"/>
      <c r="N205" s="21"/>
    </row>
    <row r="206" spans="1:14" ht="12.75">
      <c r="A206" s="14" t="s">
        <v>43</v>
      </c>
      <c r="B206" s="1"/>
      <c r="C206" s="59">
        <v>26000</v>
      </c>
      <c r="D206" s="59">
        <v>26000</v>
      </c>
      <c r="E206" s="21">
        <f t="shared" si="19"/>
        <v>0</v>
      </c>
      <c r="F206" s="75">
        <v>13000</v>
      </c>
      <c r="G206" s="75">
        <v>13000</v>
      </c>
      <c r="H206" s="21">
        <f t="shared" si="20"/>
        <v>0</v>
      </c>
      <c r="I206" s="75">
        <v>22200</v>
      </c>
      <c r="J206" s="59">
        <v>22200</v>
      </c>
      <c r="K206" s="21">
        <f t="shared" si="21"/>
        <v>0</v>
      </c>
      <c r="L206" s="20"/>
      <c r="M206" s="20"/>
      <c r="N206" s="21">
        <f t="shared" si="22"/>
      </c>
    </row>
    <row r="207" spans="1:14" ht="12.75">
      <c r="A207" s="14" t="s">
        <v>45</v>
      </c>
      <c r="B207" s="1"/>
      <c r="C207" s="59">
        <v>38000</v>
      </c>
      <c r="D207" s="59">
        <v>38000</v>
      </c>
      <c r="E207" s="21">
        <f t="shared" si="19"/>
        <v>0</v>
      </c>
      <c r="F207" s="75">
        <v>19000</v>
      </c>
      <c r="G207" s="75">
        <v>19000</v>
      </c>
      <c r="H207" s="21">
        <f t="shared" si="20"/>
        <v>0</v>
      </c>
      <c r="I207" s="75">
        <v>30300</v>
      </c>
      <c r="J207" s="59">
        <v>30300</v>
      </c>
      <c r="K207" s="21">
        <f t="shared" si="21"/>
        <v>0</v>
      </c>
      <c r="L207" s="20"/>
      <c r="M207" s="20"/>
      <c r="N207" s="21">
        <f t="shared" si="22"/>
      </c>
    </row>
    <row r="208" spans="1:14" ht="12.75">
      <c r="A208" s="14" t="s">
        <v>293</v>
      </c>
      <c r="B208" s="1"/>
      <c r="C208" s="59">
        <v>26000</v>
      </c>
      <c r="D208" s="59">
        <v>26000</v>
      </c>
      <c r="E208" s="21"/>
      <c r="F208" s="75">
        <v>13000</v>
      </c>
      <c r="G208" s="75">
        <v>13000</v>
      </c>
      <c r="H208" s="21"/>
      <c r="I208" s="75">
        <v>20800</v>
      </c>
      <c r="J208" s="59">
        <v>20800</v>
      </c>
      <c r="K208" s="21">
        <f t="shared" si="21"/>
        <v>0</v>
      </c>
      <c r="L208" s="20">
        <v>16250</v>
      </c>
      <c r="M208" s="20">
        <v>16250</v>
      </c>
      <c r="N208" s="21">
        <f t="shared" si="22"/>
        <v>0</v>
      </c>
    </row>
    <row r="209" spans="1:14" ht="12.75">
      <c r="A209" s="14" t="s">
        <v>47</v>
      </c>
      <c r="B209" s="1"/>
      <c r="C209" s="59">
        <v>28600</v>
      </c>
      <c r="D209" s="59">
        <v>28600</v>
      </c>
      <c r="E209" s="21">
        <f t="shared" si="19"/>
        <v>0</v>
      </c>
      <c r="F209" s="75">
        <v>14300</v>
      </c>
      <c r="G209" s="75">
        <v>14300</v>
      </c>
      <c r="H209" s="21">
        <f t="shared" si="20"/>
        <v>0</v>
      </c>
      <c r="I209" s="75">
        <v>32800</v>
      </c>
      <c r="J209" s="59">
        <v>32800</v>
      </c>
      <c r="K209" s="21">
        <f t="shared" si="21"/>
        <v>0</v>
      </c>
      <c r="L209" s="20">
        <v>15200</v>
      </c>
      <c r="M209" s="20">
        <v>16200</v>
      </c>
      <c r="N209" s="21">
        <f t="shared" si="22"/>
        <v>0.06578947368421052</v>
      </c>
    </row>
    <row r="210" spans="1:14" ht="12.75">
      <c r="A210" s="14" t="s">
        <v>48</v>
      </c>
      <c r="B210" s="1"/>
      <c r="C210" s="59">
        <v>36000</v>
      </c>
      <c r="D210" s="59">
        <v>37000</v>
      </c>
      <c r="E210" s="21">
        <f t="shared" si="19"/>
        <v>0.027777777777777776</v>
      </c>
      <c r="F210" s="75">
        <v>18000</v>
      </c>
      <c r="G210" s="75">
        <v>18500</v>
      </c>
      <c r="H210" s="21">
        <f t="shared" si="20"/>
        <v>0.027777777777777776</v>
      </c>
      <c r="I210" s="75">
        <v>35300</v>
      </c>
      <c r="J210" s="59">
        <v>35800</v>
      </c>
      <c r="K210" s="21">
        <f t="shared" si="21"/>
        <v>0.014164305949008499</v>
      </c>
      <c r="L210" s="32"/>
      <c r="M210" s="32"/>
      <c r="N210" s="21">
        <f t="shared" si="22"/>
      </c>
    </row>
    <row r="211" spans="1:14" ht="12.75">
      <c r="A211" s="14" t="s">
        <v>294</v>
      </c>
      <c r="B211" s="1"/>
      <c r="C211" s="59">
        <v>40560</v>
      </c>
      <c r="D211" s="59">
        <v>40560</v>
      </c>
      <c r="E211" s="21">
        <f t="shared" si="19"/>
        <v>0</v>
      </c>
      <c r="F211" s="75">
        <v>20280</v>
      </c>
      <c r="G211" s="75">
        <v>20280</v>
      </c>
      <c r="H211" s="21">
        <f t="shared" si="20"/>
        <v>0</v>
      </c>
      <c r="I211" s="75">
        <v>36440</v>
      </c>
      <c r="J211" s="59">
        <v>36440</v>
      </c>
      <c r="K211" s="21">
        <f t="shared" si="21"/>
        <v>0</v>
      </c>
      <c r="L211" s="32"/>
      <c r="M211" s="32"/>
      <c r="N211" s="21"/>
    </row>
    <row r="212" spans="1:14" ht="12.75">
      <c r="A212" s="14" t="s">
        <v>209</v>
      </c>
      <c r="B212" s="1"/>
      <c r="C212" s="59">
        <v>15000</v>
      </c>
      <c r="D212" s="59">
        <v>18000</v>
      </c>
      <c r="E212" s="21">
        <f t="shared" si="19"/>
        <v>0.2</v>
      </c>
      <c r="F212" s="75">
        <v>10900</v>
      </c>
      <c r="G212" s="75">
        <v>11500</v>
      </c>
      <c r="H212" s="21">
        <f t="shared" si="20"/>
        <v>0.05504587155963303</v>
      </c>
      <c r="I212" s="75">
        <v>14500</v>
      </c>
      <c r="J212" s="59">
        <v>16000</v>
      </c>
      <c r="K212" s="21">
        <f t="shared" si="21"/>
        <v>0.10344827586206896</v>
      </c>
      <c r="L212" s="32"/>
      <c r="M212" s="32"/>
      <c r="N212" s="21"/>
    </row>
    <row r="213" spans="1:14" ht="12.75">
      <c r="A213" s="14" t="s">
        <v>51</v>
      </c>
      <c r="B213" s="1"/>
      <c r="C213" s="59">
        <v>48600</v>
      </c>
      <c r="D213" s="59">
        <v>48600</v>
      </c>
      <c r="E213" s="21">
        <f t="shared" si="19"/>
        <v>0</v>
      </c>
      <c r="F213" s="75">
        <v>24300</v>
      </c>
      <c r="G213" s="75">
        <v>24300</v>
      </c>
      <c r="H213" s="21">
        <f t="shared" si="20"/>
        <v>0</v>
      </c>
      <c r="I213" s="75">
        <v>34000</v>
      </c>
      <c r="J213" s="59">
        <v>34000</v>
      </c>
      <c r="K213" s="21">
        <f t="shared" si="21"/>
        <v>0</v>
      </c>
      <c r="L213" s="47"/>
      <c r="M213" s="47"/>
      <c r="N213" s="21">
        <f t="shared" si="22"/>
      </c>
    </row>
    <row r="214" spans="1:14" ht="12.75">
      <c r="A214" s="14" t="s">
        <v>59</v>
      </c>
      <c r="B214" s="1"/>
      <c r="C214" s="47">
        <v>8000</v>
      </c>
      <c r="D214" s="59">
        <v>8000</v>
      </c>
      <c r="E214" s="21">
        <f t="shared" si="19"/>
        <v>0</v>
      </c>
      <c r="F214" s="75">
        <v>4800</v>
      </c>
      <c r="G214" s="75">
        <v>4800</v>
      </c>
      <c r="H214" s="21">
        <f t="shared" si="20"/>
        <v>0</v>
      </c>
      <c r="I214" s="75">
        <v>7200</v>
      </c>
      <c r="J214" s="47">
        <v>7200</v>
      </c>
      <c r="K214" s="21">
        <f t="shared" si="21"/>
        <v>0</v>
      </c>
      <c r="L214" s="47"/>
      <c r="M214" s="47"/>
      <c r="N214" s="21">
        <f t="shared" si="22"/>
      </c>
    </row>
    <row r="215" spans="1:14" ht="12.75">
      <c r="A215" s="14" t="s">
        <v>80</v>
      </c>
      <c r="B215" s="1"/>
      <c r="C215" s="47">
        <v>29200</v>
      </c>
      <c r="D215" s="47">
        <v>29200</v>
      </c>
      <c r="E215" s="21">
        <f t="shared" si="19"/>
        <v>0</v>
      </c>
      <c r="F215" s="75">
        <v>14600</v>
      </c>
      <c r="G215" s="75">
        <v>14600</v>
      </c>
      <c r="H215" s="21">
        <f t="shared" si="20"/>
        <v>0</v>
      </c>
      <c r="I215" s="75">
        <v>24200</v>
      </c>
      <c r="J215">
        <v>24200</v>
      </c>
      <c r="K215" s="21">
        <f t="shared" si="21"/>
        <v>0</v>
      </c>
      <c r="L215" s="20">
        <v>17500</v>
      </c>
      <c r="M215" s="20">
        <v>17500</v>
      </c>
      <c r="N215" s="21">
        <f t="shared" si="22"/>
        <v>0</v>
      </c>
    </row>
    <row r="216" spans="1:14" ht="12.75">
      <c r="A216" s="14" t="s">
        <v>234</v>
      </c>
      <c r="B216" s="1"/>
      <c r="C216" s="20">
        <v>14200</v>
      </c>
      <c r="D216" s="47">
        <v>14200</v>
      </c>
      <c r="E216" s="21">
        <f t="shared" si="19"/>
        <v>0</v>
      </c>
      <c r="F216" s="75">
        <v>7100</v>
      </c>
      <c r="G216" s="75">
        <v>7100</v>
      </c>
      <c r="H216" s="21">
        <f t="shared" si="20"/>
        <v>0</v>
      </c>
      <c r="I216" s="75">
        <v>12030</v>
      </c>
      <c r="J216" s="47">
        <v>12030</v>
      </c>
      <c r="K216" s="21">
        <f t="shared" si="21"/>
        <v>0</v>
      </c>
      <c r="L216" s="47"/>
      <c r="M216" s="47"/>
      <c r="N216" s="21"/>
    </row>
    <row r="217" spans="1:14" ht="12.75">
      <c r="A217" s="14" t="s">
        <v>97</v>
      </c>
      <c r="B217" s="1"/>
      <c r="C217" s="47">
        <v>35000</v>
      </c>
      <c r="D217" s="20">
        <v>35000</v>
      </c>
      <c r="E217" s="21">
        <f t="shared" si="19"/>
        <v>0</v>
      </c>
      <c r="F217" s="75">
        <v>17000</v>
      </c>
      <c r="G217" s="75">
        <v>17000</v>
      </c>
      <c r="H217" s="21">
        <f t="shared" si="20"/>
        <v>0</v>
      </c>
      <c r="I217" s="75">
        <v>26000</v>
      </c>
      <c r="J217" s="47">
        <v>26000</v>
      </c>
      <c r="K217" s="21">
        <f t="shared" si="21"/>
        <v>0</v>
      </c>
      <c r="L217" s="47">
        <v>20000</v>
      </c>
      <c r="M217" s="47">
        <v>20000</v>
      </c>
      <c r="N217" s="21">
        <f t="shared" si="22"/>
        <v>0</v>
      </c>
    </row>
    <row r="218" spans="1:14" ht="12.75">
      <c r="A218" s="14" t="s">
        <v>196</v>
      </c>
      <c r="B218" s="1"/>
      <c r="C218" s="47">
        <v>20000</v>
      </c>
      <c r="D218" s="47">
        <v>22400</v>
      </c>
      <c r="E218" s="21">
        <f t="shared" si="19"/>
        <v>0.12</v>
      </c>
      <c r="F218" s="75">
        <v>10000</v>
      </c>
      <c r="G218" s="75">
        <v>11200</v>
      </c>
      <c r="H218" s="21">
        <f t="shared" si="20"/>
        <v>0.12</v>
      </c>
      <c r="I218" s="75">
        <v>19000</v>
      </c>
      <c r="J218" s="47">
        <v>22400</v>
      </c>
      <c r="K218" s="21">
        <f t="shared" si="21"/>
        <v>0.17894736842105263</v>
      </c>
      <c r="L218" s="47">
        <v>11200</v>
      </c>
      <c r="M218" s="47">
        <v>12500</v>
      </c>
      <c r="N218" s="21">
        <f t="shared" si="22"/>
        <v>0.11607142857142858</v>
      </c>
    </row>
    <row r="219" spans="1:14" ht="12.75">
      <c r="A219" s="14" t="s">
        <v>197</v>
      </c>
      <c r="B219" s="1"/>
      <c r="C219" s="47">
        <v>24600</v>
      </c>
      <c r="D219" s="47">
        <v>25600</v>
      </c>
      <c r="E219" s="21">
        <f t="shared" si="19"/>
        <v>0.04065040650406504</v>
      </c>
      <c r="F219" s="75">
        <v>12300</v>
      </c>
      <c r="G219" s="75">
        <v>12800</v>
      </c>
      <c r="H219" s="21">
        <f t="shared" si="20"/>
        <v>0.04065040650406504</v>
      </c>
      <c r="I219" s="75">
        <v>23400</v>
      </c>
      <c r="J219" s="47">
        <v>27600</v>
      </c>
      <c r="K219" s="21">
        <f t="shared" si="21"/>
        <v>0.1794871794871795</v>
      </c>
      <c r="L219" s="47">
        <v>14400</v>
      </c>
      <c r="M219" s="47">
        <v>15000</v>
      </c>
      <c r="N219" s="21">
        <f t="shared" si="22"/>
        <v>0.041666666666666664</v>
      </c>
    </row>
    <row r="220" spans="1:14" ht="12.75">
      <c r="A220" s="14" t="s">
        <v>101</v>
      </c>
      <c r="B220" s="1"/>
      <c r="C220" s="47">
        <v>45900</v>
      </c>
      <c r="D220" s="47">
        <v>45800</v>
      </c>
      <c r="E220" s="21">
        <f t="shared" si="19"/>
        <v>-0.002178649237472767</v>
      </c>
      <c r="F220" s="75">
        <v>22900</v>
      </c>
      <c r="G220" s="75">
        <v>22900</v>
      </c>
      <c r="H220" s="21">
        <f t="shared" si="20"/>
        <v>0</v>
      </c>
      <c r="I220" s="75">
        <v>41600</v>
      </c>
      <c r="J220" s="47">
        <v>41600</v>
      </c>
      <c r="K220" s="21">
        <f t="shared" si="21"/>
        <v>0</v>
      </c>
      <c r="L220" s="20">
        <v>25800</v>
      </c>
      <c r="M220" s="20">
        <v>25800</v>
      </c>
      <c r="N220" s="21">
        <f t="shared" si="22"/>
        <v>0</v>
      </c>
    </row>
    <row r="221" spans="1:14" ht="12.75">
      <c r="A221" s="14" t="s">
        <v>102</v>
      </c>
      <c r="B221" s="1"/>
      <c r="C221" s="47">
        <v>33600</v>
      </c>
      <c r="D221" s="47">
        <v>34000</v>
      </c>
      <c r="E221" s="21">
        <f t="shared" si="19"/>
        <v>0.011904761904761904</v>
      </c>
      <c r="F221" s="75">
        <v>16800</v>
      </c>
      <c r="G221" s="75">
        <v>17000</v>
      </c>
      <c r="H221" s="21">
        <f t="shared" si="20"/>
        <v>0.011904761904761904</v>
      </c>
      <c r="I221" s="75">
        <v>34500</v>
      </c>
      <c r="J221" s="47">
        <v>35000</v>
      </c>
      <c r="K221" s="21">
        <f t="shared" si="21"/>
        <v>0.014492753623188406</v>
      </c>
      <c r="L221" s="20">
        <v>19500</v>
      </c>
      <c r="M221" s="20">
        <v>19700</v>
      </c>
      <c r="N221" s="21">
        <f t="shared" si="22"/>
        <v>0.010256410256410256</v>
      </c>
    </row>
    <row r="222" spans="1:14" ht="12.75">
      <c r="A222" s="14" t="s">
        <v>105</v>
      </c>
      <c r="B222" s="1"/>
      <c r="C222" s="47">
        <v>26400</v>
      </c>
      <c r="D222" s="47">
        <v>26400</v>
      </c>
      <c r="E222" s="21">
        <f t="shared" si="19"/>
        <v>0</v>
      </c>
      <c r="F222" s="75">
        <v>13200</v>
      </c>
      <c r="G222" s="75">
        <v>13200</v>
      </c>
      <c r="H222" s="21">
        <f t="shared" si="20"/>
        <v>0</v>
      </c>
      <c r="I222" s="75">
        <v>25000</v>
      </c>
      <c r="J222" s="47">
        <v>25000</v>
      </c>
      <c r="K222" s="21">
        <f t="shared" si="21"/>
        <v>0</v>
      </c>
      <c r="L222" s="20"/>
      <c r="M222" s="20"/>
      <c r="N222" s="21">
        <f t="shared" si="22"/>
      </c>
    </row>
    <row r="223" spans="1:14" ht="12.75">
      <c r="A223" s="14" t="s">
        <v>108</v>
      </c>
      <c r="B223" s="1"/>
      <c r="C223" s="47">
        <v>15225</v>
      </c>
      <c r="D223" s="47">
        <v>16140</v>
      </c>
      <c r="E223" s="21">
        <f t="shared" si="19"/>
        <v>0.060098522167487685</v>
      </c>
      <c r="F223" s="75">
        <v>7650</v>
      </c>
      <c r="G223" s="75">
        <v>8110</v>
      </c>
      <c r="H223" s="21">
        <f t="shared" si="20"/>
        <v>0.06013071895424837</v>
      </c>
      <c r="I223" s="75">
        <v>15120</v>
      </c>
      <c r="J223" s="47">
        <v>16030</v>
      </c>
      <c r="K223" s="21">
        <f t="shared" si="21"/>
        <v>0.06018518518518518</v>
      </c>
      <c r="L223" s="47">
        <v>9650</v>
      </c>
      <c r="M223" s="47"/>
      <c r="N223" s="21">
        <f t="shared" si="22"/>
      </c>
    </row>
    <row r="224" spans="1:14" ht="12.75">
      <c r="A224" s="14" t="s">
        <v>123</v>
      </c>
      <c r="B224" s="1"/>
      <c r="C224" s="47"/>
      <c r="E224" s="21">
        <f t="shared" si="19"/>
      </c>
      <c r="F224" s="75">
        <v>9500</v>
      </c>
      <c r="G224" s="75">
        <v>9500</v>
      </c>
      <c r="H224" s="21">
        <f t="shared" si="20"/>
        <v>0</v>
      </c>
      <c r="I224" s="75"/>
      <c r="J224" s="47"/>
      <c r="K224" s="21">
        <f t="shared" si="21"/>
      </c>
      <c r="L224" s="47"/>
      <c r="M224" s="47"/>
      <c r="N224" s="21">
        <f t="shared" si="22"/>
      </c>
    </row>
    <row r="225" spans="1:14" ht="12.75">
      <c r="A225" s="14" t="s">
        <v>303</v>
      </c>
      <c r="B225" s="1"/>
      <c r="C225" s="47">
        <v>32000</v>
      </c>
      <c r="D225" s="47">
        <v>32000</v>
      </c>
      <c r="E225" s="21">
        <f t="shared" si="19"/>
        <v>0</v>
      </c>
      <c r="F225" s="75">
        <v>16000</v>
      </c>
      <c r="G225" s="75">
        <v>16000</v>
      </c>
      <c r="H225" s="21">
        <f t="shared" si="20"/>
        <v>0</v>
      </c>
      <c r="I225" s="141">
        <v>27000</v>
      </c>
      <c r="J225" s="141">
        <v>27000</v>
      </c>
      <c r="K225" s="21">
        <f t="shared" si="21"/>
        <v>0</v>
      </c>
      <c r="L225" s="20">
        <v>19800</v>
      </c>
      <c r="M225" s="20">
        <v>19800</v>
      </c>
      <c r="N225" s="21">
        <f t="shared" si="22"/>
        <v>0</v>
      </c>
    </row>
    <row r="226" spans="1:14" ht="12.75">
      <c r="A226" s="14" t="s">
        <v>203</v>
      </c>
      <c r="B226" s="1"/>
      <c r="C226" s="47">
        <v>12000</v>
      </c>
      <c r="D226" s="47">
        <v>12000</v>
      </c>
      <c r="E226" s="21">
        <f t="shared" si="19"/>
        <v>0</v>
      </c>
      <c r="F226" s="75">
        <v>6000</v>
      </c>
      <c r="G226" s="75">
        <v>6000</v>
      </c>
      <c r="H226" s="21">
        <f t="shared" si="20"/>
        <v>0</v>
      </c>
      <c r="I226" s="75">
        <v>10200</v>
      </c>
      <c r="J226" s="47">
        <v>10200</v>
      </c>
      <c r="K226" s="21">
        <f t="shared" si="21"/>
        <v>0</v>
      </c>
      <c r="L226" s="20"/>
      <c r="M226" s="20"/>
      <c r="N226" s="21">
        <f t="shared" si="22"/>
      </c>
    </row>
    <row r="227" spans="1:14" ht="12.75">
      <c r="A227" s="14" t="s">
        <v>155</v>
      </c>
      <c r="B227" s="1"/>
      <c r="C227" s="47">
        <v>20200</v>
      </c>
      <c r="D227" s="47">
        <v>20200</v>
      </c>
      <c r="E227" s="21">
        <f t="shared" si="19"/>
        <v>0</v>
      </c>
      <c r="F227" s="75">
        <v>10100</v>
      </c>
      <c r="G227" s="75">
        <v>10500</v>
      </c>
      <c r="H227" s="21">
        <f t="shared" si="20"/>
        <v>0.039603960396039604</v>
      </c>
      <c r="I227" s="75">
        <v>16250</v>
      </c>
      <c r="J227" s="141">
        <v>16250</v>
      </c>
      <c r="K227" s="21">
        <f>IF(I227&lt;&gt;0,IF(J228&lt;&gt;0,(J228-I227)/I227,""),"")</f>
        <v>0.37846153846153846</v>
      </c>
      <c r="L227" s="47">
        <v>12000</v>
      </c>
      <c r="M227" s="47">
        <v>12000</v>
      </c>
      <c r="N227" s="21">
        <f>IF(L227&lt;&gt;0,IF(M227&lt;&gt;0,(M227-L227)/L227,""),"")</f>
        <v>0</v>
      </c>
    </row>
    <row r="228" spans="1:14" ht="12.75">
      <c r="A228" s="123" t="s">
        <v>198</v>
      </c>
      <c r="B228" s="1"/>
      <c r="C228" s="124">
        <v>20000</v>
      </c>
      <c r="D228" s="47">
        <v>20600</v>
      </c>
      <c r="E228" s="21">
        <f t="shared" si="19"/>
        <v>0.03</v>
      </c>
      <c r="F228" s="75">
        <v>10000</v>
      </c>
      <c r="G228" s="75">
        <v>10300</v>
      </c>
      <c r="H228" s="21">
        <f t="shared" si="20"/>
        <v>0.03</v>
      </c>
      <c r="I228" s="75">
        <v>19000</v>
      </c>
      <c r="J228" s="47">
        <v>22400</v>
      </c>
      <c r="K228" s="21"/>
      <c r="L228" s="124">
        <v>11200</v>
      </c>
      <c r="M228" s="124">
        <v>11500</v>
      </c>
      <c r="N228" s="21">
        <f>IF(L228&lt;&gt;0,IF(M228&lt;&gt;0,(M228-L228)/L228,""),"")</f>
        <v>0.026785714285714284</v>
      </c>
    </row>
    <row r="229" spans="1:14" ht="12.75">
      <c r="A229" s="82" t="s">
        <v>241</v>
      </c>
      <c r="B229" s="1"/>
      <c r="C229" s="48">
        <v>12000</v>
      </c>
      <c r="D229" s="48">
        <v>15000</v>
      </c>
      <c r="E229" s="19">
        <f t="shared" si="19"/>
        <v>0.25</v>
      </c>
      <c r="F229" s="148">
        <v>6000</v>
      </c>
      <c r="G229" s="48">
        <v>8000</v>
      </c>
      <c r="H229" s="19">
        <f t="shared" si="20"/>
        <v>0.3333333333333333</v>
      </c>
      <c r="I229" s="148">
        <v>12000</v>
      </c>
      <c r="J229" s="48">
        <v>15000</v>
      </c>
      <c r="K229" s="19">
        <f t="shared" si="21"/>
        <v>0.25</v>
      </c>
      <c r="L229" s="48"/>
      <c r="M229" s="48"/>
      <c r="N229" s="19">
        <f t="shared" si="22"/>
      </c>
    </row>
    <row r="231" ht="14.25">
      <c r="A231" s="4" t="s">
        <v>192</v>
      </c>
    </row>
    <row r="233" spans="3:14" ht="12.75">
      <c r="C233" s="142" t="s">
        <v>22</v>
      </c>
      <c r="D233" s="142"/>
      <c r="E233" s="142"/>
      <c r="F233" s="142" t="s">
        <v>2</v>
      </c>
      <c r="G233" s="142"/>
      <c r="H233" s="142"/>
      <c r="I233" s="142" t="s">
        <v>23</v>
      </c>
      <c r="J233" s="142"/>
      <c r="K233" s="142"/>
      <c r="L233" s="142" t="s">
        <v>24</v>
      </c>
      <c r="M233" s="142"/>
      <c r="N233" s="142"/>
    </row>
    <row r="234" spans="3:14" ht="12.75">
      <c r="C234" s="6">
        <v>2022</v>
      </c>
      <c r="D234" s="7">
        <v>2023</v>
      </c>
      <c r="E234" s="8" t="s">
        <v>6</v>
      </c>
      <c r="F234" s="6">
        <v>2022</v>
      </c>
      <c r="G234" s="7">
        <v>2023</v>
      </c>
      <c r="H234" s="8" t="s">
        <v>6</v>
      </c>
      <c r="I234" s="6">
        <v>2022</v>
      </c>
      <c r="J234" s="7">
        <v>2023</v>
      </c>
      <c r="K234" s="9" t="s">
        <v>6</v>
      </c>
      <c r="L234" s="6">
        <v>2022</v>
      </c>
      <c r="M234" s="7">
        <v>2023</v>
      </c>
      <c r="N234" s="8" t="s">
        <v>6</v>
      </c>
    </row>
    <row r="236" spans="1:14" s="49" customFormat="1" ht="12" customHeight="1">
      <c r="A236" s="11" t="s">
        <v>229</v>
      </c>
      <c r="B236" s="1"/>
      <c r="C236" s="54">
        <v>22000</v>
      </c>
      <c r="D236" s="54">
        <v>22000</v>
      </c>
      <c r="E236" s="13">
        <f>IF(C236&lt;&gt;0,IF(D236&lt;&gt;0,(D236-C236)/C236,""),"")</f>
        <v>0</v>
      </c>
      <c r="F236" s="54">
        <v>11000</v>
      </c>
      <c r="G236" s="54">
        <v>11000</v>
      </c>
      <c r="H236" s="13">
        <f>IF(F236&lt;&gt;0,IF(G236&lt;&gt;0,(G236-F236)/F236,""),"")</f>
        <v>0</v>
      </c>
      <c r="I236" s="54">
        <v>22000</v>
      </c>
      <c r="J236" s="54">
        <v>22000</v>
      </c>
      <c r="K236" s="13">
        <f>IF(I236&lt;&gt;0,IF(J236&lt;&gt;0,(J236-I236)/I236,""),"")</f>
        <v>0</v>
      </c>
      <c r="L236" s="12"/>
      <c r="M236" s="12"/>
      <c r="N236" s="13">
        <f>IF(L236&lt;&gt;0,IF(M236&lt;&gt;0,(M236-L236)/L236,""),"")</f>
      </c>
    </row>
    <row r="237" spans="1:14" ht="12.75">
      <c r="A237" s="14" t="s">
        <v>231</v>
      </c>
      <c r="B237" s="1"/>
      <c r="C237" s="47"/>
      <c r="D237" s="47">
        <v>24400</v>
      </c>
      <c r="E237" s="21"/>
      <c r="F237" s="47">
        <v>12700</v>
      </c>
      <c r="G237" s="47">
        <v>12700</v>
      </c>
      <c r="H237" s="13">
        <f>IF(F237&lt;&gt;0,IF(G237&lt;&gt;0,(G237-F237)/F237,""),"")</f>
        <v>0</v>
      </c>
      <c r="I237" s="47">
        <v>25400</v>
      </c>
      <c r="J237" s="47">
        <v>25400</v>
      </c>
      <c r="K237" s="21">
        <f>IF(I237&lt;&gt;0,IF(J237&lt;&gt;0,(J237-I237)/I237,""),"")</f>
        <v>0</v>
      </c>
      <c r="L237" s="20">
        <v>18700</v>
      </c>
      <c r="M237" s="20">
        <v>18700</v>
      </c>
      <c r="N237" s="21">
        <f aca="true" t="shared" si="23" ref="N237:N251">IF(L237&lt;&gt;0,IF(M237&lt;&gt;0,(M237-L237)/L237,""),"")</f>
        <v>0</v>
      </c>
    </row>
    <row r="238" spans="1:14" ht="12.75">
      <c r="A238" s="14" t="s">
        <v>232</v>
      </c>
      <c r="B238" s="1"/>
      <c r="C238" s="47">
        <v>9200</v>
      </c>
      <c r="D238" s="47">
        <v>9200</v>
      </c>
      <c r="E238" s="21">
        <f>IF(C238&lt;&gt;0,IF(D238&lt;&gt;0,(D238-C238)/C238,""),"")</f>
        <v>0</v>
      </c>
      <c r="F238" s="47">
        <v>4600</v>
      </c>
      <c r="G238" s="47">
        <v>4600</v>
      </c>
      <c r="H238" s="21">
        <f aca="true" t="shared" si="24" ref="H238:H251">IF(F238&lt;&gt;0,IF(G238&lt;&gt;0,(G238-F238)/F238,""),"")</f>
        <v>0</v>
      </c>
      <c r="I238" s="47">
        <v>7875</v>
      </c>
      <c r="J238" s="47">
        <v>7875</v>
      </c>
      <c r="K238" s="21">
        <f aca="true" t="shared" si="25" ref="K238:K251">IF(I238&lt;&gt;0,IF(J238&lt;&gt;0,(J238-I238)/I238,""),"")</f>
        <v>0</v>
      </c>
      <c r="L238" s="20">
        <v>4830</v>
      </c>
      <c r="M238" s="20">
        <v>4830</v>
      </c>
      <c r="N238" s="21">
        <f t="shared" si="23"/>
        <v>0</v>
      </c>
    </row>
    <row r="239" spans="1:14" ht="12.75">
      <c r="A239" s="14" t="s">
        <v>225</v>
      </c>
      <c r="B239" s="1"/>
      <c r="C239" s="47">
        <v>22000</v>
      </c>
      <c r="D239" s="47">
        <v>22000</v>
      </c>
      <c r="E239" s="21">
        <f>IF(C239&lt;&gt;0,IF(D239&lt;&gt;0,(D239-C239)/C239,""),"")</f>
        <v>0</v>
      </c>
      <c r="F239" s="47">
        <v>11000</v>
      </c>
      <c r="G239" s="47">
        <v>11000</v>
      </c>
      <c r="H239" s="21">
        <f t="shared" si="24"/>
        <v>0</v>
      </c>
      <c r="I239" s="47">
        <v>22000</v>
      </c>
      <c r="J239" s="47">
        <v>22000</v>
      </c>
      <c r="K239" s="21">
        <f t="shared" si="25"/>
        <v>0</v>
      </c>
      <c r="L239" s="20">
        <v>10000</v>
      </c>
      <c r="M239" s="20">
        <v>11000</v>
      </c>
      <c r="N239" s="21">
        <f t="shared" si="23"/>
        <v>0.1</v>
      </c>
    </row>
    <row r="240" spans="1:14" ht="12.75">
      <c r="A240" s="14" t="s">
        <v>75</v>
      </c>
      <c r="B240" s="1"/>
      <c r="C240" s="47">
        <v>15200</v>
      </c>
      <c r="D240" s="47">
        <v>15200</v>
      </c>
      <c r="E240" s="21">
        <f>IF(C240&lt;&gt;0,IF(D240&lt;&gt;0,(D240-C240)/C240,""),"")</f>
        <v>0</v>
      </c>
      <c r="F240" s="47">
        <v>7600</v>
      </c>
      <c r="G240" s="47">
        <v>7600</v>
      </c>
      <c r="H240" s="21">
        <f t="shared" si="24"/>
        <v>0</v>
      </c>
      <c r="I240" s="47">
        <v>13150</v>
      </c>
      <c r="J240" s="47">
        <v>13150</v>
      </c>
      <c r="K240" s="21">
        <f t="shared" si="25"/>
        <v>0</v>
      </c>
      <c r="L240" s="47">
        <v>8660</v>
      </c>
      <c r="M240" s="47">
        <v>8660</v>
      </c>
      <c r="N240" s="21">
        <f t="shared" si="23"/>
        <v>0</v>
      </c>
    </row>
    <row r="241" spans="1:14" ht="12.75">
      <c r="A241" s="14" t="s">
        <v>328</v>
      </c>
      <c r="B241" s="1"/>
      <c r="C241" s="47"/>
      <c r="D241" s="47">
        <v>61400</v>
      </c>
      <c r="E241" s="21">
        <f>IF(C241&lt;&gt;0,IF(D241&lt;&gt;0,(D241-C241)/C241,""),"")</f>
      </c>
      <c r="F241" s="47"/>
      <c r="G241" s="47">
        <v>30700</v>
      </c>
      <c r="H241" s="21">
        <f t="shared" si="24"/>
      </c>
      <c r="I241" s="47"/>
      <c r="J241" s="47">
        <v>76300</v>
      </c>
      <c r="K241" s="21">
        <f t="shared" si="25"/>
      </c>
      <c r="L241" s="47"/>
      <c r="M241" s="47"/>
      <c r="N241" s="21"/>
    </row>
    <row r="242" spans="1:14" ht="12.75">
      <c r="A242" s="14" t="s">
        <v>299</v>
      </c>
      <c r="B242" s="1"/>
      <c r="C242" s="47">
        <v>20000</v>
      </c>
      <c r="D242" s="47">
        <v>20000</v>
      </c>
      <c r="E242" s="21">
        <f>IF(C242&lt;&gt;0,IF(D242&lt;&gt;0,(D242-C242)/C242,""),"")</f>
        <v>0</v>
      </c>
      <c r="F242" s="47">
        <v>10000</v>
      </c>
      <c r="G242" s="47">
        <v>10000</v>
      </c>
      <c r="H242" s="21">
        <f t="shared" si="24"/>
        <v>0</v>
      </c>
      <c r="I242" s="47">
        <v>20000</v>
      </c>
      <c r="J242" s="47">
        <v>20000</v>
      </c>
      <c r="K242" s="21">
        <f t="shared" si="25"/>
        <v>0</v>
      </c>
      <c r="L242" s="47"/>
      <c r="M242" s="47"/>
      <c r="N242" s="21"/>
    </row>
    <row r="243" spans="1:14" ht="12.75">
      <c r="A243" s="14" t="s">
        <v>301</v>
      </c>
      <c r="B243" s="1"/>
      <c r="C243" s="47"/>
      <c r="D243" s="47">
        <v>38000</v>
      </c>
      <c r="E243" s="21">
        <f>IF(C243&lt;&gt;0,IF(D243&lt;&gt;0,(D243-C243)/C243,""),"")</f>
      </c>
      <c r="F243" s="47"/>
      <c r="G243" s="47">
        <v>19000</v>
      </c>
      <c r="H243" s="21">
        <f t="shared" si="24"/>
      </c>
      <c r="I243" s="47"/>
      <c r="J243" s="47">
        <v>36000</v>
      </c>
      <c r="K243" s="21">
        <f t="shared" si="25"/>
      </c>
      <c r="L243" s="47"/>
      <c r="M243" s="47"/>
      <c r="N243" s="21"/>
    </row>
    <row r="244" spans="1:14" ht="12.75">
      <c r="A244" s="14" t="s">
        <v>284</v>
      </c>
      <c r="B244" s="1"/>
      <c r="C244" s="47">
        <v>33600</v>
      </c>
      <c r="D244" s="47">
        <v>34100</v>
      </c>
      <c r="E244" s="21">
        <f>IF(C244&lt;&gt;0,IF(D244&lt;&gt;0,(D244-C244)/C244,""),"")</f>
        <v>0.01488095238095238</v>
      </c>
      <c r="F244" s="47">
        <v>16800</v>
      </c>
      <c r="G244" s="47">
        <v>17100</v>
      </c>
      <c r="H244" s="21">
        <f t="shared" si="24"/>
        <v>0.017857142857142856</v>
      </c>
      <c r="I244" s="47">
        <v>32500</v>
      </c>
      <c r="J244" s="47">
        <v>33000</v>
      </c>
      <c r="K244" s="21">
        <f t="shared" si="25"/>
        <v>0.015384615384615385</v>
      </c>
      <c r="L244" s="20">
        <v>22100</v>
      </c>
      <c r="M244" s="20">
        <v>22400</v>
      </c>
      <c r="N244" s="21">
        <f t="shared" si="23"/>
        <v>0.013574660633484163</v>
      </c>
    </row>
    <row r="245" spans="1:14" ht="12.75" customHeight="1">
      <c r="A245" s="14" t="s">
        <v>211</v>
      </c>
      <c r="B245" s="1"/>
      <c r="C245" s="47">
        <v>15225</v>
      </c>
      <c r="D245" s="47">
        <v>16140</v>
      </c>
      <c r="E245" s="21">
        <f>IF(C245&lt;&gt;0,IF(D245&lt;&gt;0,(D245-C245)/C245,""),"")</f>
        <v>0.060098522167487685</v>
      </c>
      <c r="F245" s="47">
        <v>7650</v>
      </c>
      <c r="G245" s="47">
        <v>8110</v>
      </c>
      <c r="H245" s="21">
        <f t="shared" si="24"/>
        <v>0.06013071895424837</v>
      </c>
      <c r="I245" s="47">
        <v>15120</v>
      </c>
      <c r="J245" s="47">
        <v>16030</v>
      </c>
      <c r="K245" s="21">
        <f t="shared" si="25"/>
        <v>0.06018518518518518</v>
      </c>
      <c r="L245" s="20">
        <v>9650</v>
      </c>
      <c r="M245" s="20"/>
      <c r="N245" s="21">
        <f t="shared" si="23"/>
      </c>
    </row>
    <row r="246" spans="1:14" ht="12.75" customHeight="1">
      <c r="A246" s="14" t="s">
        <v>242</v>
      </c>
      <c r="B246" s="1"/>
      <c r="C246" s="47"/>
      <c r="D246" s="47">
        <v>22000</v>
      </c>
      <c r="E246" s="21">
        <f aca="true" t="shared" si="26" ref="E246:E252">IF(C246&lt;&gt;0,IF(D246&lt;&gt;0,(D246-C246)/C246,""),"")</f>
      </c>
      <c r="F246" s="47">
        <v>11000</v>
      </c>
      <c r="G246" s="47">
        <v>11000</v>
      </c>
      <c r="H246" s="21">
        <f t="shared" si="24"/>
        <v>0</v>
      </c>
      <c r="I246" s="47">
        <v>24200</v>
      </c>
      <c r="J246" s="47">
        <v>24200</v>
      </c>
      <c r="K246" s="21">
        <f t="shared" si="25"/>
        <v>0</v>
      </c>
      <c r="L246" s="20">
        <v>13750</v>
      </c>
      <c r="M246" s="20">
        <v>13750</v>
      </c>
      <c r="N246" s="21">
        <f t="shared" si="23"/>
        <v>0</v>
      </c>
    </row>
    <row r="247" spans="1:14" ht="12.75" customHeight="1">
      <c r="A247" s="14" t="s">
        <v>237</v>
      </c>
      <c r="B247" s="1"/>
      <c r="C247" s="47">
        <v>14000</v>
      </c>
      <c r="D247" s="47">
        <v>14000</v>
      </c>
      <c r="E247" s="21">
        <f t="shared" si="26"/>
        <v>0</v>
      </c>
      <c r="F247" s="47">
        <v>7000</v>
      </c>
      <c r="G247" s="47">
        <v>7000</v>
      </c>
      <c r="H247" s="21">
        <f t="shared" si="24"/>
        <v>0</v>
      </c>
      <c r="I247" s="47">
        <v>12500</v>
      </c>
      <c r="J247" s="47">
        <v>12500</v>
      </c>
      <c r="K247" s="21">
        <f t="shared" si="25"/>
        <v>0</v>
      </c>
      <c r="L247" s="20"/>
      <c r="M247" s="20"/>
      <c r="N247" s="21">
        <f t="shared" si="23"/>
      </c>
    </row>
    <row r="248" spans="1:14" ht="12.75" customHeight="1">
      <c r="A248" s="14" t="s">
        <v>302</v>
      </c>
      <c r="B248" s="1"/>
      <c r="C248" s="47"/>
      <c r="D248" s="47"/>
      <c r="E248" s="21">
        <f t="shared" si="26"/>
      </c>
      <c r="F248" s="47"/>
      <c r="G248" s="47">
        <v>6000</v>
      </c>
      <c r="H248" s="21"/>
      <c r="I248" s="47"/>
      <c r="J248" s="47">
        <v>10000</v>
      </c>
      <c r="K248" s="21"/>
      <c r="L248" s="20"/>
      <c r="M248" s="20"/>
      <c r="N248" s="21"/>
    </row>
    <row r="249" spans="1:14" s="1" customFormat="1" ht="12.75">
      <c r="A249" s="14" t="s">
        <v>239</v>
      </c>
      <c r="C249" s="47"/>
      <c r="D249" s="47">
        <v>19000</v>
      </c>
      <c r="E249" s="21">
        <f t="shared" si="26"/>
      </c>
      <c r="F249" s="47">
        <v>9900</v>
      </c>
      <c r="G249" s="47">
        <v>9900</v>
      </c>
      <c r="H249" s="21">
        <f t="shared" si="24"/>
        <v>0</v>
      </c>
      <c r="I249" s="47">
        <v>20000</v>
      </c>
      <c r="J249" s="47">
        <v>20000</v>
      </c>
      <c r="K249" s="21">
        <f t="shared" si="25"/>
        <v>0</v>
      </c>
      <c r="L249" s="47">
        <v>10000</v>
      </c>
      <c r="M249" s="47">
        <v>10000</v>
      </c>
      <c r="N249" s="21">
        <f t="shared" si="23"/>
        <v>0</v>
      </c>
    </row>
    <row r="250" spans="1:14" ht="12.75">
      <c r="A250" s="24" t="s">
        <v>240</v>
      </c>
      <c r="B250" s="1"/>
      <c r="C250" s="47">
        <v>6200</v>
      </c>
      <c r="D250" s="47">
        <v>6200</v>
      </c>
      <c r="E250" s="21">
        <f t="shared" si="26"/>
        <v>0</v>
      </c>
      <c r="F250" s="47">
        <v>3100</v>
      </c>
      <c r="G250" s="47">
        <v>3100</v>
      </c>
      <c r="H250" s="21">
        <f t="shared" si="24"/>
        <v>0</v>
      </c>
      <c r="I250" s="47">
        <v>5000</v>
      </c>
      <c r="J250" s="47">
        <v>5000</v>
      </c>
      <c r="K250" s="21">
        <f t="shared" si="25"/>
        <v>0</v>
      </c>
      <c r="L250" s="47"/>
      <c r="M250" s="47"/>
      <c r="N250" s="21">
        <f t="shared" si="23"/>
      </c>
    </row>
    <row r="251" spans="1:14" ht="12.75">
      <c r="A251" s="58" t="s">
        <v>306</v>
      </c>
      <c r="B251" s="1"/>
      <c r="C251" s="124">
        <v>17900</v>
      </c>
      <c r="D251" s="124">
        <v>17900</v>
      </c>
      <c r="E251" s="21">
        <f t="shared" si="26"/>
        <v>0</v>
      </c>
      <c r="F251" s="124">
        <v>8950</v>
      </c>
      <c r="G251" s="124">
        <v>8950</v>
      </c>
      <c r="H251" s="51">
        <f t="shared" si="24"/>
        <v>0</v>
      </c>
      <c r="I251" s="124">
        <v>12900</v>
      </c>
      <c r="J251" s="124">
        <v>12900</v>
      </c>
      <c r="K251" s="51">
        <f t="shared" si="25"/>
        <v>0</v>
      </c>
      <c r="L251" s="124">
        <v>9800</v>
      </c>
      <c r="M251" s="124">
        <v>9800</v>
      </c>
      <c r="N251" s="21">
        <f t="shared" si="23"/>
        <v>0</v>
      </c>
    </row>
    <row r="252" spans="1:14" ht="12.75">
      <c r="A252" s="25" t="s">
        <v>205</v>
      </c>
      <c r="B252" s="1"/>
      <c r="C252" s="48">
        <v>17400</v>
      </c>
      <c r="D252" s="48">
        <v>17400</v>
      </c>
      <c r="E252" s="19">
        <f t="shared" si="26"/>
        <v>0</v>
      </c>
      <c r="F252" s="48">
        <v>8700</v>
      </c>
      <c r="G252" s="48">
        <v>8700</v>
      </c>
      <c r="H252" s="19">
        <f>IF(F252&lt;&gt;0,IF(G252&lt;&gt;0,(G252-F252)/F252,""),"")</f>
        <v>0</v>
      </c>
      <c r="I252" s="48">
        <v>19200</v>
      </c>
      <c r="J252" s="48">
        <v>19200</v>
      </c>
      <c r="K252" s="19">
        <f>IF(I252&lt;&gt;0,IF(J252&lt;&gt;0,(J252-I252)/I252,""),"")</f>
        <v>0</v>
      </c>
      <c r="L252" s="48">
        <v>9500</v>
      </c>
      <c r="M252" s="48">
        <v>9500</v>
      </c>
      <c r="N252" s="19">
        <f>IF(L252&lt;&gt;0,IF(M252&lt;&gt;0,(M252-L252)/L252,""),"")</f>
        <v>0</v>
      </c>
    </row>
    <row r="254" ht="14.25">
      <c r="A254" s="4" t="s">
        <v>193</v>
      </c>
    </row>
    <row r="256" spans="3:14" ht="12.75">
      <c r="C256" s="142" t="s">
        <v>22</v>
      </c>
      <c r="D256" s="142"/>
      <c r="E256" s="142"/>
      <c r="F256" s="142" t="s">
        <v>2</v>
      </c>
      <c r="G256" s="142"/>
      <c r="H256" s="142"/>
      <c r="I256" s="142" t="s">
        <v>23</v>
      </c>
      <c r="J256" s="142"/>
      <c r="K256" s="142"/>
      <c r="L256" s="142" t="s">
        <v>24</v>
      </c>
      <c r="M256" s="142"/>
      <c r="N256" s="142"/>
    </row>
    <row r="257" spans="3:14" ht="12.75">
      <c r="C257" s="6">
        <v>2022</v>
      </c>
      <c r="D257" s="7">
        <v>2023</v>
      </c>
      <c r="E257" s="8" t="s">
        <v>6</v>
      </c>
      <c r="F257" s="6">
        <v>2022</v>
      </c>
      <c r="G257" s="7">
        <v>2023</v>
      </c>
      <c r="H257" s="8" t="s">
        <v>6</v>
      </c>
      <c r="I257" s="6">
        <v>2022</v>
      </c>
      <c r="J257" s="7">
        <v>2023</v>
      </c>
      <c r="K257" s="9" t="s">
        <v>6</v>
      </c>
      <c r="L257" s="6">
        <v>2022</v>
      </c>
      <c r="M257" s="7">
        <v>2023</v>
      </c>
      <c r="N257" s="8" t="s">
        <v>6</v>
      </c>
    </row>
    <row r="259" spans="1:14" ht="12.75">
      <c r="A259" s="11" t="s">
        <v>201</v>
      </c>
      <c r="B259" s="1"/>
      <c r="C259" s="71"/>
      <c r="D259" s="71"/>
      <c r="E259" s="72"/>
      <c r="F259" s="73">
        <v>16750</v>
      </c>
      <c r="G259" s="73">
        <v>18000</v>
      </c>
      <c r="H259" s="72">
        <f>IF(F259&lt;&gt;0,IF(G259&lt;&gt;0,(G259-F259)/F259,""),"")</f>
        <v>0.07462686567164178</v>
      </c>
      <c r="I259" s="73">
        <v>33500</v>
      </c>
      <c r="J259" s="73">
        <v>36000</v>
      </c>
      <c r="K259" s="72">
        <f>IF(I259&lt;&gt;0,IF(J259&lt;&gt;0,(J259-I259)/I259,""),"")</f>
        <v>0.07462686567164178</v>
      </c>
      <c r="L259" s="71"/>
      <c r="M259" s="71"/>
      <c r="N259" s="72"/>
    </row>
    <row r="260" spans="1:14" ht="12.75">
      <c r="A260" s="30" t="s">
        <v>195</v>
      </c>
      <c r="B260" s="1"/>
      <c r="C260" s="55">
        <v>11400</v>
      </c>
      <c r="D260" s="55">
        <v>11400</v>
      </c>
      <c r="E260" s="21">
        <f>IF(C260&lt;&gt;0,IF(D260&lt;&gt;0,(D260-C260)/C260,""),"")</f>
        <v>0</v>
      </c>
      <c r="F260" s="47">
        <v>5700</v>
      </c>
      <c r="G260" s="47">
        <v>5700</v>
      </c>
      <c r="H260" s="21">
        <f>IF(F260&lt;&gt;0,IF(G260&lt;&gt;0,(G260-F260)/F260,""),"")</f>
        <v>0</v>
      </c>
      <c r="I260" s="47">
        <v>11000</v>
      </c>
      <c r="J260" s="47">
        <v>12700</v>
      </c>
      <c r="K260" s="21">
        <f>IF(I260&lt;&gt;0,IF(J260&lt;&gt;0,(J260-I260)/I260,""),"")</f>
        <v>0.15454545454545454</v>
      </c>
      <c r="L260" s="20">
        <v>6400</v>
      </c>
      <c r="M260" s="20">
        <v>6400</v>
      </c>
      <c r="N260" s="45">
        <f>IF(L260&lt;&gt;0,IF(M260&lt;&gt;0,(M260-L260)/L260,""),"")</f>
        <v>0</v>
      </c>
    </row>
    <row r="261" spans="1:14" ht="12.75">
      <c r="A261" s="29" t="s">
        <v>179</v>
      </c>
      <c r="B261" s="1"/>
      <c r="C261" s="33">
        <v>21800</v>
      </c>
      <c r="D261" s="33">
        <v>21800</v>
      </c>
      <c r="E261" s="19">
        <f>IF(C261&lt;&gt;0,IF(D261&lt;&gt;0,(D261-C261)/C261,""),"")</f>
        <v>0</v>
      </c>
      <c r="F261" s="33">
        <v>10900</v>
      </c>
      <c r="G261" s="33">
        <v>10900</v>
      </c>
      <c r="H261" s="19">
        <f>IF(F261&lt;&gt;0,IF(G261&lt;&gt;0,(G261-F261)/F261,""),"")</f>
        <v>0</v>
      </c>
      <c r="I261" s="33">
        <v>17500</v>
      </c>
      <c r="J261" s="33">
        <v>17500</v>
      </c>
      <c r="K261" s="19"/>
      <c r="L261" s="18">
        <v>11700</v>
      </c>
      <c r="M261" s="18">
        <v>11700</v>
      </c>
      <c r="N261" s="19">
        <f>IF(L261&lt;&gt;0,IF(M261&lt;&gt;0,(M261-L261)/L261,""),"")</f>
        <v>0</v>
      </c>
    </row>
    <row r="263" ht="14.25">
      <c r="A263" s="4" t="s">
        <v>194</v>
      </c>
    </row>
    <row r="265" spans="3:14" ht="12.75">
      <c r="C265" s="144" t="s">
        <v>22</v>
      </c>
      <c r="D265" s="145"/>
      <c r="E265" s="146"/>
      <c r="F265" s="144" t="s">
        <v>2</v>
      </c>
      <c r="G265" s="145"/>
      <c r="H265" s="146"/>
      <c r="I265" s="144" t="s">
        <v>23</v>
      </c>
      <c r="J265" s="145"/>
      <c r="K265" s="146"/>
      <c r="L265" s="144" t="s">
        <v>24</v>
      </c>
      <c r="M265" s="145"/>
      <c r="N265" s="146"/>
    </row>
    <row r="266" spans="3:14" ht="12.75">
      <c r="C266" s="6">
        <v>2022</v>
      </c>
      <c r="D266" s="7">
        <v>2023</v>
      </c>
      <c r="E266" s="8" t="s">
        <v>6</v>
      </c>
      <c r="F266" s="6">
        <v>2022</v>
      </c>
      <c r="G266" s="7">
        <v>2023</v>
      </c>
      <c r="H266" s="8" t="s">
        <v>6</v>
      </c>
      <c r="I266" s="6">
        <v>2022</v>
      </c>
      <c r="J266" s="7">
        <v>2023</v>
      </c>
      <c r="K266" s="9" t="s">
        <v>6</v>
      </c>
      <c r="L266" s="6">
        <v>2022</v>
      </c>
      <c r="M266" s="7">
        <v>2023</v>
      </c>
      <c r="N266" s="8" t="s">
        <v>6</v>
      </c>
    </row>
    <row r="268" spans="1:14" ht="12.75">
      <c r="A268" s="34" t="s">
        <v>81</v>
      </c>
      <c r="B268" s="1"/>
      <c r="C268" s="36">
        <v>134800</v>
      </c>
      <c r="D268" s="36">
        <v>134800</v>
      </c>
      <c r="E268" s="37">
        <f>IF(C268&lt;&gt;0,IF(D268&lt;&gt;0,(D268-C268)/C268,""),"")</f>
        <v>0</v>
      </c>
      <c r="F268" s="35">
        <v>63800</v>
      </c>
      <c r="G268" s="36">
        <v>63800</v>
      </c>
      <c r="H268" s="37">
        <f>IF(F268&lt;&gt;0,IF(G268&lt;&gt;0,(G268-F268)/F268,""),"")</f>
        <v>0</v>
      </c>
      <c r="I268" s="35"/>
      <c r="J268" s="35"/>
      <c r="K268" s="37">
        <f>IF(I268&lt;&gt;0,IF(J268&lt;&gt;0,(J268-I268)/I268,""),"")</f>
      </c>
      <c r="L268" s="35"/>
      <c r="M268" s="35"/>
      <c r="N268" s="37">
        <f>IF(L268&lt;&gt;0,IF(M268&lt;&gt;0,(M268-L268)/L268,""),"")</f>
      </c>
    </row>
    <row r="269" spans="1:14" ht="12.75" customHeight="1">
      <c r="A269" s="38"/>
      <c r="B269" s="1"/>
      <c r="C269" s="38"/>
      <c r="D269" s="38"/>
      <c r="E269" s="39"/>
      <c r="F269" s="40"/>
      <c r="G269" s="40"/>
      <c r="H269" s="39"/>
      <c r="I269" s="40"/>
      <c r="J269" s="40"/>
      <c r="K269" s="39"/>
      <c r="L269" s="40"/>
      <c r="M269" s="40"/>
      <c r="N269" s="39"/>
    </row>
    <row r="270" spans="1:14" ht="14.25">
      <c r="A270" s="4" t="s">
        <v>161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42" t="s">
        <v>22</v>
      </c>
      <c r="D272" s="142"/>
      <c r="E272" s="142"/>
      <c r="F272" s="142" t="s">
        <v>2</v>
      </c>
      <c r="G272" s="142"/>
      <c r="H272" s="142"/>
      <c r="I272" s="142" t="s">
        <v>23</v>
      </c>
      <c r="J272" s="142"/>
      <c r="K272" s="142"/>
      <c r="L272" s="142" t="s">
        <v>24</v>
      </c>
      <c r="M272" s="142"/>
      <c r="N272" s="142"/>
    </row>
    <row r="273" spans="1:14" ht="12.75">
      <c r="A273" s="1"/>
      <c r="B273" s="1"/>
      <c r="C273" s="6">
        <v>2022</v>
      </c>
      <c r="D273" s="7">
        <v>2023</v>
      </c>
      <c r="E273" s="8" t="s">
        <v>6</v>
      </c>
      <c r="F273" s="6">
        <v>2022</v>
      </c>
      <c r="G273" s="7">
        <v>2023</v>
      </c>
      <c r="H273" s="8" t="s">
        <v>6</v>
      </c>
      <c r="I273" s="6">
        <v>2022</v>
      </c>
      <c r="J273" s="7">
        <v>2023</v>
      </c>
      <c r="K273" s="9" t="s">
        <v>6</v>
      </c>
      <c r="L273" s="6">
        <v>2022</v>
      </c>
      <c r="M273" s="7">
        <v>2023</v>
      </c>
      <c r="N273" s="8" t="s">
        <v>6</v>
      </c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s="1" customFormat="1" ht="12.75">
      <c r="A275" s="11" t="s">
        <v>243</v>
      </c>
      <c r="C275" s="54"/>
      <c r="D275" s="54">
        <v>21300</v>
      </c>
      <c r="E275" s="13"/>
      <c r="F275" s="54">
        <v>10650</v>
      </c>
      <c r="G275" s="54">
        <v>10650</v>
      </c>
      <c r="H275" s="13">
        <f aca="true" t="shared" si="27" ref="H275:H335">IF(F275&lt;&gt;0,IF(G275&lt;&gt;0,(G275-F275)/F275,""),"")</f>
        <v>0</v>
      </c>
      <c r="I275" s="54">
        <v>19060</v>
      </c>
      <c r="J275" s="54">
        <v>19060</v>
      </c>
      <c r="K275" s="13">
        <f>IF(I275&lt;&gt;0,IF(J275&lt;&gt;0,(J275-I275)/I275,""),"")</f>
        <v>0</v>
      </c>
      <c r="L275" s="12"/>
      <c r="M275" s="12"/>
      <c r="N275" s="13"/>
    </row>
    <row r="276" spans="1:14" s="1" customFormat="1" ht="12.75">
      <c r="A276" s="30" t="s">
        <v>244</v>
      </c>
      <c r="C276" s="96"/>
      <c r="D276" s="96"/>
      <c r="E276" s="21">
        <f aca="true" t="shared" si="28" ref="E276:E285">IF(C276&lt;&gt;0,IF(D276&lt;&gt;0,(D276-C276)/C276,""),"")</f>
      </c>
      <c r="F276" s="96">
        <v>6130</v>
      </c>
      <c r="G276" s="96">
        <v>6130</v>
      </c>
      <c r="H276" s="21">
        <f t="shared" si="27"/>
        <v>0</v>
      </c>
      <c r="I276" s="96">
        <v>11300</v>
      </c>
      <c r="J276" s="96">
        <v>11300</v>
      </c>
      <c r="K276" s="16"/>
      <c r="L276" s="15"/>
      <c r="M276" s="15"/>
      <c r="N276" s="16"/>
    </row>
    <row r="277" spans="1:14" s="1" customFormat="1" ht="12.75">
      <c r="A277" s="30" t="s">
        <v>307</v>
      </c>
      <c r="C277" s="96"/>
      <c r="D277" s="96">
        <v>18000</v>
      </c>
      <c r="E277" s="21">
        <f t="shared" si="28"/>
      </c>
      <c r="F277" s="96"/>
      <c r="G277" s="96">
        <v>9000</v>
      </c>
      <c r="H277" s="21">
        <f t="shared" si="27"/>
      </c>
      <c r="I277" s="96"/>
      <c r="J277" s="96">
        <v>16800</v>
      </c>
      <c r="K277" s="16"/>
      <c r="L277" s="15"/>
      <c r="M277" s="15"/>
      <c r="N277" s="16"/>
    </row>
    <row r="278" spans="1:14" s="1" customFormat="1" ht="12.75">
      <c r="A278" s="30" t="s">
        <v>245</v>
      </c>
      <c r="C278" s="96"/>
      <c r="D278" s="96">
        <v>24000</v>
      </c>
      <c r="E278" s="21">
        <f t="shared" si="28"/>
      </c>
      <c r="F278" s="96">
        <v>12000</v>
      </c>
      <c r="G278" s="96">
        <v>12000</v>
      </c>
      <c r="H278" s="21">
        <f t="shared" si="27"/>
        <v>0</v>
      </c>
      <c r="I278" s="96">
        <v>22580</v>
      </c>
      <c r="J278" s="96">
        <v>22580</v>
      </c>
      <c r="K278" s="16"/>
      <c r="L278" s="15">
        <v>13970</v>
      </c>
      <c r="M278" s="15">
        <v>13970</v>
      </c>
      <c r="N278" s="16"/>
    </row>
    <row r="279" spans="1:14" s="1" customFormat="1" ht="12.75">
      <c r="A279" s="30" t="s">
        <v>246</v>
      </c>
      <c r="C279" s="96"/>
      <c r="D279" s="96">
        <v>21300</v>
      </c>
      <c r="E279" s="21">
        <f t="shared" si="28"/>
      </c>
      <c r="F279" s="96">
        <v>10650</v>
      </c>
      <c r="G279" s="96">
        <v>10650</v>
      </c>
      <c r="H279" s="21">
        <f t="shared" si="27"/>
        <v>0</v>
      </c>
      <c r="I279" s="96">
        <v>19060</v>
      </c>
      <c r="J279" s="96">
        <v>19060</v>
      </c>
      <c r="K279" s="16"/>
      <c r="L279" s="15"/>
      <c r="M279" s="15"/>
      <c r="N279" s="16"/>
    </row>
    <row r="280" spans="1:14" s="1" customFormat="1" ht="12.75">
      <c r="A280" s="30" t="s">
        <v>247</v>
      </c>
      <c r="C280" s="96"/>
      <c r="D280" s="96">
        <v>21300</v>
      </c>
      <c r="E280" s="21">
        <f t="shared" si="28"/>
      </c>
      <c r="F280" s="96">
        <v>10650</v>
      </c>
      <c r="G280" s="96">
        <v>10650</v>
      </c>
      <c r="H280" s="21">
        <f t="shared" si="27"/>
        <v>0</v>
      </c>
      <c r="I280" s="96">
        <v>19060</v>
      </c>
      <c r="J280" s="96">
        <v>19060</v>
      </c>
      <c r="K280" s="16"/>
      <c r="L280" s="15"/>
      <c r="M280" s="15"/>
      <c r="N280" s="16"/>
    </row>
    <row r="281" spans="1:14" s="1" customFormat="1" ht="12.75">
      <c r="A281" s="30" t="s">
        <v>248</v>
      </c>
      <c r="C281" s="96"/>
      <c r="D281" s="96">
        <v>21300</v>
      </c>
      <c r="E281" s="21">
        <f t="shared" si="28"/>
      </c>
      <c r="F281" s="96">
        <v>10650</v>
      </c>
      <c r="G281" s="96">
        <v>10650</v>
      </c>
      <c r="H281" s="21">
        <f t="shared" si="27"/>
        <v>0</v>
      </c>
      <c r="I281" s="96">
        <v>19060</v>
      </c>
      <c r="J281" s="96">
        <v>19060</v>
      </c>
      <c r="K281" s="16"/>
      <c r="L281" s="15"/>
      <c r="M281" s="15"/>
      <c r="N281" s="16"/>
    </row>
    <row r="282" spans="1:14" s="1" customFormat="1" ht="12.75">
      <c r="A282" s="30" t="s">
        <v>162</v>
      </c>
      <c r="C282" s="96">
        <v>17600</v>
      </c>
      <c r="D282" s="96">
        <v>17600</v>
      </c>
      <c r="E282" s="21">
        <f t="shared" si="28"/>
        <v>0</v>
      </c>
      <c r="F282" s="96">
        <v>8800</v>
      </c>
      <c r="G282" s="96">
        <v>8800</v>
      </c>
      <c r="H282" s="21">
        <f t="shared" si="27"/>
        <v>0</v>
      </c>
      <c r="I282" s="96">
        <v>12500</v>
      </c>
      <c r="J282" s="96">
        <v>12500</v>
      </c>
      <c r="K282" s="16"/>
      <c r="L282" s="15"/>
      <c r="M282" s="15"/>
      <c r="N282" s="16"/>
    </row>
    <row r="283" spans="1:14" s="1" customFormat="1" ht="12.75">
      <c r="A283" s="30" t="s">
        <v>249</v>
      </c>
      <c r="C283" s="96"/>
      <c r="D283" s="96">
        <v>13000</v>
      </c>
      <c r="E283" s="21">
        <f t="shared" si="28"/>
      </c>
      <c r="F283" s="96">
        <v>6500</v>
      </c>
      <c r="G283" s="96">
        <v>6500</v>
      </c>
      <c r="H283" s="21">
        <f t="shared" si="27"/>
        <v>0</v>
      </c>
      <c r="I283" s="96"/>
      <c r="J283" s="96"/>
      <c r="K283" s="16"/>
      <c r="L283" s="15"/>
      <c r="M283" s="15"/>
      <c r="N283" s="16"/>
    </row>
    <row r="284" spans="1:14" s="1" customFormat="1" ht="12.75">
      <c r="A284" s="30" t="s">
        <v>250</v>
      </c>
      <c r="C284" s="96"/>
      <c r="D284" s="96">
        <v>15600</v>
      </c>
      <c r="E284" s="21">
        <f t="shared" si="28"/>
      </c>
      <c r="F284" s="96">
        <v>7500</v>
      </c>
      <c r="G284" s="96">
        <v>7500</v>
      </c>
      <c r="H284" s="21">
        <f t="shared" si="27"/>
        <v>0</v>
      </c>
      <c r="I284" s="96">
        <v>11500</v>
      </c>
      <c r="J284" s="96">
        <v>11500</v>
      </c>
      <c r="K284" s="16"/>
      <c r="L284" s="15">
        <v>7800</v>
      </c>
      <c r="M284" s="15">
        <v>7800</v>
      </c>
      <c r="N284" s="16"/>
    </row>
    <row r="285" spans="1:14" s="1" customFormat="1" ht="12.75">
      <c r="A285" s="22" t="s">
        <v>251</v>
      </c>
      <c r="C285" s="47"/>
      <c r="D285" s="47">
        <v>21600</v>
      </c>
      <c r="E285" s="21">
        <f t="shared" si="28"/>
      </c>
      <c r="F285" s="47">
        <v>10800</v>
      </c>
      <c r="G285" s="47">
        <v>10800</v>
      </c>
      <c r="H285" s="21">
        <f t="shared" si="27"/>
        <v>0</v>
      </c>
      <c r="I285" s="47">
        <v>20200</v>
      </c>
      <c r="J285" s="47">
        <v>20200</v>
      </c>
      <c r="K285" s="21"/>
      <c r="L285" s="20">
        <v>13800</v>
      </c>
      <c r="M285" s="20">
        <v>13800</v>
      </c>
      <c r="N285" s="21"/>
    </row>
    <row r="286" spans="1:14" s="1" customFormat="1" ht="12.75">
      <c r="A286" s="24" t="s">
        <v>214</v>
      </c>
      <c r="C286" s="20">
        <v>26100</v>
      </c>
      <c r="D286" s="20">
        <v>27100</v>
      </c>
      <c r="E286" s="21">
        <f aca="true" t="shared" si="29" ref="E286:E354">IF(C286&lt;&gt;0,IF(D286&lt;&gt;0,(D286-C286)/C286,""),"")</f>
        <v>0.038314176245210725</v>
      </c>
      <c r="F286" s="47">
        <v>13000</v>
      </c>
      <c r="G286" s="47">
        <v>13500</v>
      </c>
      <c r="H286" s="21">
        <f t="shared" si="27"/>
        <v>0.038461538461538464</v>
      </c>
      <c r="I286" s="47">
        <v>27200</v>
      </c>
      <c r="J286" s="47">
        <v>28300</v>
      </c>
      <c r="K286" s="21"/>
      <c r="L286" s="47"/>
      <c r="M286" s="47"/>
      <c r="N286" s="21">
        <f>IF(L286&lt;&gt;0,IF(M286&lt;&gt;0,(M286-L286)/L286,""),"")</f>
      </c>
    </row>
    <row r="287" spans="1:14" s="1" customFormat="1" ht="12.75">
      <c r="A287" s="24" t="s">
        <v>215</v>
      </c>
      <c r="C287" s="20">
        <v>37700</v>
      </c>
      <c r="D287" s="20">
        <v>39200</v>
      </c>
      <c r="E287" s="21">
        <f t="shared" si="29"/>
        <v>0.03978779840848806</v>
      </c>
      <c r="F287" s="47">
        <v>18500</v>
      </c>
      <c r="G287" s="47">
        <v>19200</v>
      </c>
      <c r="H287" s="21">
        <f t="shared" si="27"/>
        <v>0.03783783783783784</v>
      </c>
      <c r="I287" s="47">
        <v>47700</v>
      </c>
      <c r="J287" s="47">
        <v>49600</v>
      </c>
      <c r="K287" s="21"/>
      <c r="L287" s="47"/>
      <c r="M287" s="47"/>
      <c r="N287" s="21">
        <f>IF(L287&lt;&gt;0,IF(M287&lt;&gt;0,(M287-L287)/L287,""),"")</f>
      </c>
    </row>
    <row r="288" spans="1:14" s="1" customFormat="1" ht="12.75">
      <c r="A288" s="22" t="s">
        <v>163</v>
      </c>
      <c r="C288" s="47">
        <v>24200</v>
      </c>
      <c r="D288" s="47">
        <v>24200</v>
      </c>
      <c r="E288" s="21">
        <f t="shared" si="29"/>
        <v>0</v>
      </c>
      <c r="F288" s="47">
        <v>12100</v>
      </c>
      <c r="G288" s="47">
        <v>12100</v>
      </c>
      <c r="H288" s="21">
        <f t="shared" si="27"/>
        <v>0</v>
      </c>
      <c r="I288" s="47">
        <v>23000</v>
      </c>
      <c r="J288" s="47">
        <v>23000</v>
      </c>
      <c r="K288" s="21">
        <f>IF(I288&lt;&gt;0,IF(J288&lt;&gt;0,(J288-I288)/I288,""),"")</f>
        <v>0</v>
      </c>
      <c r="L288" s="47">
        <v>14000</v>
      </c>
      <c r="M288" s="47">
        <v>14000</v>
      </c>
      <c r="N288" s="21">
        <f>IF(L288&lt;&gt;0,IF(M288&lt;&gt;0,(M288-L288)/L288,""),"")</f>
        <v>0</v>
      </c>
    </row>
    <row r="289" spans="1:14" s="1" customFormat="1" ht="12.75">
      <c r="A289" s="22" t="s">
        <v>164</v>
      </c>
      <c r="C289" s="47">
        <v>26000</v>
      </c>
      <c r="D289" s="47">
        <v>26000</v>
      </c>
      <c r="E289" s="21">
        <f t="shared" si="29"/>
        <v>0</v>
      </c>
      <c r="F289" s="47">
        <v>13000</v>
      </c>
      <c r="G289" s="47">
        <v>13000</v>
      </c>
      <c r="H289" s="21">
        <f t="shared" si="27"/>
        <v>0</v>
      </c>
      <c r="I289" s="47">
        <v>22200</v>
      </c>
      <c r="J289" s="47">
        <v>22200</v>
      </c>
      <c r="K289" s="21">
        <f>IF(I289&lt;&gt;0,IF(J289&lt;&gt;0,(J289-I289)/I289,""),"")</f>
        <v>0</v>
      </c>
      <c r="L289" s="20"/>
      <c r="M289" s="20"/>
      <c r="N289" s="21">
        <f>IF(L289&lt;&gt;0,IF(M289&lt;&gt;0,(M289-L289)/L289,""),"")</f>
      </c>
    </row>
    <row r="290" spans="1:14" s="1" customFormat="1" ht="12.75">
      <c r="A290" s="22" t="s">
        <v>252</v>
      </c>
      <c r="C290" s="47"/>
      <c r="D290" s="47"/>
      <c r="E290" s="21"/>
      <c r="F290" s="47">
        <v>2900</v>
      </c>
      <c r="G290" s="47">
        <v>2990</v>
      </c>
      <c r="H290" s="21">
        <f t="shared" si="27"/>
        <v>0.03103448275862069</v>
      </c>
      <c r="I290" s="47">
        <v>5800</v>
      </c>
      <c r="J290" s="47">
        <v>5800</v>
      </c>
      <c r="K290" s="21"/>
      <c r="L290" s="20"/>
      <c r="M290" s="20"/>
      <c r="N290" s="21"/>
    </row>
    <row r="291" spans="1:14" s="1" customFormat="1" ht="12.75">
      <c r="A291" s="22" t="s">
        <v>253</v>
      </c>
      <c r="C291" s="47"/>
      <c r="D291" s="47"/>
      <c r="E291" s="21"/>
      <c r="F291" s="47">
        <v>2900</v>
      </c>
      <c r="G291" s="47">
        <v>2900</v>
      </c>
      <c r="H291" s="21">
        <f t="shared" si="27"/>
        <v>0</v>
      </c>
      <c r="I291" s="47">
        <v>5600</v>
      </c>
      <c r="J291" s="47">
        <v>5600</v>
      </c>
      <c r="K291" s="21"/>
      <c r="L291" s="20"/>
      <c r="M291" s="20"/>
      <c r="N291" s="21"/>
    </row>
    <row r="292" spans="1:14" s="1" customFormat="1" ht="12.75">
      <c r="A292" s="22" t="s">
        <v>254</v>
      </c>
      <c r="C292" s="47"/>
      <c r="D292" s="47"/>
      <c r="E292" s="21"/>
      <c r="F292" s="47">
        <v>2990</v>
      </c>
      <c r="G292" s="47">
        <v>3190</v>
      </c>
      <c r="H292" s="21">
        <f t="shared" si="27"/>
        <v>0.06688963210702341</v>
      </c>
      <c r="I292" s="47">
        <v>5600</v>
      </c>
      <c r="J292" s="47">
        <v>5800</v>
      </c>
      <c r="K292" s="21"/>
      <c r="L292" s="20"/>
      <c r="M292" s="20"/>
      <c r="N292" s="21"/>
    </row>
    <row r="293" spans="1:14" s="1" customFormat="1" ht="12.75">
      <c r="A293" s="22" t="s">
        <v>255</v>
      </c>
      <c r="C293" s="47"/>
      <c r="D293" s="47">
        <v>11000</v>
      </c>
      <c r="E293" s="21"/>
      <c r="F293" s="47">
        <v>5200</v>
      </c>
      <c r="G293" s="47">
        <v>5500</v>
      </c>
      <c r="H293" s="21">
        <f t="shared" si="27"/>
        <v>0.057692307692307696</v>
      </c>
      <c r="I293" s="47">
        <v>7100</v>
      </c>
      <c r="J293" s="47">
        <v>7400</v>
      </c>
      <c r="K293" s="21"/>
      <c r="L293" s="20"/>
      <c r="M293" s="20"/>
      <c r="N293" s="21"/>
    </row>
    <row r="294" spans="1:14" s="1" customFormat="1" ht="12.75">
      <c r="A294" s="22" t="s">
        <v>308</v>
      </c>
      <c r="C294" s="47"/>
      <c r="D294" s="47">
        <v>37000</v>
      </c>
      <c r="E294" s="21"/>
      <c r="F294" s="47"/>
      <c r="G294" s="47">
        <v>18500</v>
      </c>
      <c r="H294" s="21">
        <f t="shared" si="27"/>
      </c>
      <c r="I294" s="47"/>
      <c r="J294" s="47">
        <v>35800</v>
      </c>
      <c r="K294" s="21"/>
      <c r="L294" s="20"/>
      <c r="M294" s="20"/>
      <c r="N294" s="21"/>
    </row>
    <row r="295" spans="1:14" s="1" customFormat="1" ht="12.75">
      <c r="A295" s="22" t="s">
        <v>165</v>
      </c>
      <c r="C295" s="47">
        <v>21200</v>
      </c>
      <c r="D295" s="47">
        <v>21200</v>
      </c>
      <c r="E295" s="21">
        <f t="shared" si="29"/>
        <v>0</v>
      </c>
      <c r="F295" s="47">
        <v>10600</v>
      </c>
      <c r="G295" s="47">
        <v>10600</v>
      </c>
      <c r="H295" s="21">
        <f t="shared" si="27"/>
        <v>0</v>
      </c>
      <c r="I295" s="59">
        <v>15900</v>
      </c>
      <c r="J295" s="59">
        <v>15900</v>
      </c>
      <c r="K295" s="21">
        <f>IF(I295&lt;&gt;0,IF(J295&lt;&gt;0,(J295-I295)/I295,""),"")</f>
        <v>0</v>
      </c>
      <c r="L295" s="20"/>
      <c r="M295" s="20"/>
      <c r="N295" s="21">
        <f>IF(L295&lt;&gt;0,IF(M295&lt;&gt;0,(M295-L295)/L295,""),"")</f>
      </c>
    </row>
    <row r="296" spans="1:14" s="1" customFormat="1" ht="12.75">
      <c r="A296" s="22" t="s">
        <v>256</v>
      </c>
      <c r="C296" s="47">
        <v>14800</v>
      </c>
      <c r="D296" s="47">
        <v>14800</v>
      </c>
      <c r="E296" s="21">
        <f t="shared" si="29"/>
        <v>0</v>
      </c>
      <c r="F296" s="47">
        <v>7400</v>
      </c>
      <c r="G296" s="47">
        <v>7400</v>
      </c>
      <c r="H296" s="21">
        <f t="shared" si="27"/>
        <v>0</v>
      </c>
      <c r="I296" s="59">
        <v>11600</v>
      </c>
      <c r="J296" s="59">
        <v>11600</v>
      </c>
      <c r="K296" s="21"/>
      <c r="L296" s="20"/>
      <c r="M296" s="20"/>
      <c r="N296" s="21"/>
    </row>
    <row r="297" spans="1:14" s="1" customFormat="1" ht="12.75">
      <c r="A297" s="22" t="s">
        <v>257</v>
      </c>
      <c r="C297" s="47">
        <v>14800</v>
      </c>
      <c r="D297" s="47">
        <v>14800</v>
      </c>
      <c r="E297" s="21">
        <f t="shared" si="29"/>
        <v>0</v>
      </c>
      <c r="F297" s="47">
        <v>7400</v>
      </c>
      <c r="G297" s="47">
        <v>7400</v>
      </c>
      <c r="H297" s="21">
        <f t="shared" si="27"/>
        <v>0</v>
      </c>
      <c r="I297" s="59">
        <v>11600</v>
      </c>
      <c r="J297" s="59">
        <v>11600</v>
      </c>
      <c r="K297" s="21"/>
      <c r="L297" s="20"/>
      <c r="M297" s="20"/>
      <c r="N297" s="21"/>
    </row>
    <row r="298" spans="1:14" s="1" customFormat="1" ht="12.75">
      <c r="A298" s="22" t="s">
        <v>200</v>
      </c>
      <c r="C298" s="47">
        <v>14800</v>
      </c>
      <c r="D298" s="47">
        <v>14800</v>
      </c>
      <c r="E298" s="21">
        <f t="shared" si="29"/>
        <v>0</v>
      </c>
      <c r="F298" s="47">
        <v>7400</v>
      </c>
      <c r="G298" s="47">
        <v>7400</v>
      </c>
      <c r="H298" s="21">
        <f t="shared" si="27"/>
        <v>0</v>
      </c>
      <c r="I298" s="59">
        <v>11600</v>
      </c>
      <c r="J298" s="59">
        <v>11600</v>
      </c>
      <c r="K298" s="21"/>
      <c r="L298" s="20"/>
      <c r="M298" s="20"/>
      <c r="N298" s="21"/>
    </row>
    <row r="299" spans="1:14" s="1" customFormat="1" ht="12.75">
      <c r="A299" s="22" t="s">
        <v>166</v>
      </c>
      <c r="C299" s="47">
        <v>14800</v>
      </c>
      <c r="D299" s="47">
        <v>14800</v>
      </c>
      <c r="E299" s="21">
        <f t="shared" si="29"/>
        <v>0</v>
      </c>
      <c r="F299" s="47">
        <v>7400</v>
      </c>
      <c r="G299" s="47">
        <v>7400</v>
      </c>
      <c r="H299" s="21">
        <f t="shared" si="27"/>
        <v>0</v>
      </c>
      <c r="I299" s="47">
        <v>11600</v>
      </c>
      <c r="J299" s="47">
        <v>11600</v>
      </c>
      <c r="K299" s="21">
        <f>IF(I299&lt;&gt;0,IF(J299&lt;&gt;0,(J299-I299)/I299,""),"")</f>
        <v>0</v>
      </c>
      <c r="L299" s="20"/>
      <c r="M299" s="20"/>
      <c r="N299" s="21">
        <f>IF(L299&lt;&gt;0,IF(M299&lt;&gt;0,(M299-L299)/L299,""),"")</f>
      </c>
    </row>
    <row r="300" spans="1:14" s="1" customFormat="1" ht="12.75">
      <c r="A300" s="22" t="s">
        <v>206</v>
      </c>
      <c r="C300" s="47">
        <v>14800</v>
      </c>
      <c r="D300" s="47">
        <v>14800</v>
      </c>
      <c r="E300" s="21">
        <f t="shared" si="29"/>
        <v>0</v>
      </c>
      <c r="F300" s="47">
        <v>7400</v>
      </c>
      <c r="G300" s="47">
        <v>7400</v>
      </c>
      <c r="H300" s="21">
        <f t="shared" si="27"/>
        <v>0</v>
      </c>
      <c r="I300" s="47">
        <v>11600</v>
      </c>
      <c r="J300" s="47">
        <v>11600</v>
      </c>
      <c r="K300" s="21"/>
      <c r="L300" s="20"/>
      <c r="M300" s="20"/>
      <c r="N300" s="21"/>
    </row>
    <row r="301" spans="1:14" s="1" customFormat="1" ht="12.75">
      <c r="A301" s="22" t="s">
        <v>167</v>
      </c>
      <c r="C301" s="47">
        <v>14800</v>
      </c>
      <c r="D301" s="47">
        <v>14800</v>
      </c>
      <c r="E301" s="21">
        <f t="shared" si="29"/>
        <v>0</v>
      </c>
      <c r="F301" s="47">
        <v>7400</v>
      </c>
      <c r="G301" s="47">
        <v>7400</v>
      </c>
      <c r="H301" s="21">
        <f t="shared" si="27"/>
        <v>0</v>
      </c>
      <c r="I301" s="47">
        <v>11600</v>
      </c>
      <c r="J301" s="47">
        <v>11600</v>
      </c>
      <c r="K301" s="21">
        <f>IF(I301&lt;&gt;0,IF(J301&lt;&gt;0,(J301-I301)/I301,""),"")</f>
        <v>0</v>
      </c>
      <c r="L301" s="20"/>
      <c r="M301" s="20"/>
      <c r="N301" s="21">
        <f aca="true" t="shared" si="30" ref="N301:N308">IF(L301&lt;&gt;0,IF(M301&lt;&gt;0,(M301-L301)/L301,""),"")</f>
      </c>
    </row>
    <row r="302" spans="1:14" s="1" customFormat="1" ht="12.75">
      <c r="A302" s="22" t="s">
        <v>309</v>
      </c>
      <c r="C302" s="47"/>
      <c r="D302" s="47">
        <v>14800</v>
      </c>
      <c r="E302" s="21">
        <f t="shared" si="29"/>
      </c>
      <c r="F302" s="47"/>
      <c r="G302" s="47">
        <v>7400</v>
      </c>
      <c r="H302" s="21">
        <f t="shared" si="27"/>
      </c>
      <c r="I302" s="47"/>
      <c r="J302" s="47">
        <v>11600</v>
      </c>
      <c r="K302" s="21"/>
      <c r="L302" s="20"/>
      <c r="M302" s="20"/>
      <c r="N302" s="21"/>
    </row>
    <row r="303" spans="1:14" s="1" customFormat="1" ht="12.75">
      <c r="A303" s="22" t="s">
        <v>168</v>
      </c>
      <c r="C303" s="47">
        <v>14800</v>
      </c>
      <c r="D303" s="47">
        <v>14800</v>
      </c>
      <c r="E303" s="21">
        <f t="shared" si="29"/>
        <v>0</v>
      </c>
      <c r="F303" s="47">
        <v>7400</v>
      </c>
      <c r="G303" s="47">
        <v>7400</v>
      </c>
      <c r="H303" s="21">
        <f t="shared" si="27"/>
        <v>0</v>
      </c>
      <c r="I303" s="47">
        <v>11600</v>
      </c>
      <c r="J303" s="47">
        <v>11600</v>
      </c>
      <c r="K303" s="21">
        <f aca="true" t="shared" si="31" ref="K303:K308">IF(I303&lt;&gt;0,IF(J303&lt;&gt;0,(J303-I303)/I303,""),"")</f>
        <v>0</v>
      </c>
      <c r="L303" s="20"/>
      <c r="M303" s="20"/>
      <c r="N303" s="21">
        <f t="shared" si="30"/>
      </c>
    </row>
    <row r="304" spans="1:14" s="1" customFormat="1" ht="12.75">
      <c r="A304" s="22" t="s">
        <v>169</v>
      </c>
      <c r="C304" s="47">
        <v>14800</v>
      </c>
      <c r="D304" s="47">
        <v>14800</v>
      </c>
      <c r="E304" s="21">
        <f t="shared" si="29"/>
        <v>0</v>
      </c>
      <c r="F304" s="47">
        <v>7400</v>
      </c>
      <c r="G304" s="47">
        <v>7400</v>
      </c>
      <c r="H304" s="21">
        <f t="shared" si="27"/>
        <v>0</v>
      </c>
      <c r="I304" s="47">
        <v>11600</v>
      </c>
      <c r="J304" s="47">
        <v>11600</v>
      </c>
      <c r="K304" s="21">
        <f t="shared" si="31"/>
        <v>0</v>
      </c>
      <c r="L304" s="20"/>
      <c r="M304" s="20"/>
      <c r="N304" s="21">
        <f t="shared" si="30"/>
      </c>
    </row>
    <row r="305" spans="1:14" s="49" customFormat="1" ht="12.75">
      <c r="A305" s="14" t="s">
        <v>170</v>
      </c>
      <c r="B305" s="1"/>
      <c r="C305" s="20"/>
      <c r="D305" s="20"/>
      <c r="E305" s="21">
        <f t="shared" si="29"/>
      </c>
      <c r="F305" s="59">
        <v>121000</v>
      </c>
      <c r="G305" s="59">
        <v>122000</v>
      </c>
      <c r="H305" s="21">
        <f t="shared" si="27"/>
        <v>0.008264462809917356</v>
      </c>
      <c r="I305" s="42"/>
      <c r="J305" s="42"/>
      <c r="K305" s="21">
        <f t="shared" si="31"/>
      </c>
      <c r="L305" s="20"/>
      <c r="M305" s="20"/>
      <c r="N305" s="21">
        <f t="shared" si="30"/>
      </c>
    </row>
    <row r="306" spans="1:14" s="1" customFormat="1" ht="12.75">
      <c r="A306" s="22" t="s">
        <v>171</v>
      </c>
      <c r="C306" s="47">
        <v>55000</v>
      </c>
      <c r="D306" s="47">
        <v>55000</v>
      </c>
      <c r="E306" s="21">
        <f t="shared" si="29"/>
        <v>0</v>
      </c>
      <c r="F306" s="47">
        <v>30000</v>
      </c>
      <c r="G306" s="47">
        <v>30000</v>
      </c>
      <c r="H306" s="21">
        <f t="shared" si="27"/>
        <v>0</v>
      </c>
      <c r="I306" s="47">
        <v>45000</v>
      </c>
      <c r="J306" s="47">
        <v>45000</v>
      </c>
      <c r="K306" s="21">
        <f t="shared" si="31"/>
        <v>0</v>
      </c>
      <c r="L306" s="20"/>
      <c r="M306" s="20"/>
      <c r="N306" s="21">
        <f t="shared" si="30"/>
      </c>
    </row>
    <row r="307" spans="1:14" s="1" customFormat="1" ht="12.75">
      <c r="A307" s="22" t="s">
        <v>258</v>
      </c>
      <c r="C307" s="47">
        <v>26000</v>
      </c>
      <c r="D307" s="47">
        <v>26000</v>
      </c>
      <c r="E307" s="21">
        <f t="shared" si="29"/>
        <v>0</v>
      </c>
      <c r="F307" s="47">
        <v>13000</v>
      </c>
      <c r="G307" s="47">
        <v>13000</v>
      </c>
      <c r="H307" s="21">
        <f t="shared" si="27"/>
        <v>0</v>
      </c>
      <c r="I307" s="47">
        <v>18000</v>
      </c>
      <c r="J307" s="47">
        <v>18000</v>
      </c>
      <c r="K307" s="21">
        <f t="shared" si="31"/>
        <v>0</v>
      </c>
      <c r="L307" s="20"/>
      <c r="M307" s="20"/>
      <c r="N307" s="21">
        <f t="shared" si="30"/>
      </c>
    </row>
    <row r="308" spans="1:14" s="1" customFormat="1" ht="12.75">
      <c r="A308" s="22" t="s">
        <v>172</v>
      </c>
      <c r="C308" s="47">
        <v>26000</v>
      </c>
      <c r="D308" s="47">
        <v>26000</v>
      </c>
      <c r="E308" s="21">
        <f t="shared" si="29"/>
        <v>0</v>
      </c>
      <c r="F308" s="47">
        <v>13000</v>
      </c>
      <c r="G308" s="47">
        <v>13000</v>
      </c>
      <c r="H308" s="21">
        <f t="shared" si="27"/>
        <v>0</v>
      </c>
      <c r="I308" s="47">
        <v>18000</v>
      </c>
      <c r="J308" s="47">
        <v>18000</v>
      </c>
      <c r="K308" s="21">
        <f t="shared" si="31"/>
        <v>0</v>
      </c>
      <c r="L308" s="20"/>
      <c r="M308" s="20"/>
      <c r="N308" s="21">
        <f t="shared" si="30"/>
      </c>
    </row>
    <row r="309" spans="1:14" s="1" customFormat="1" ht="12.75">
      <c r="A309" s="22" t="s">
        <v>259</v>
      </c>
      <c r="C309" s="47"/>
      <c r="D309" s="47">
        <v>13000</v>
      </c>
      <c r="E309" s="21">
        <f t="shared" si="29"/>
      </c>
      <c r="F309" s="47">
        <v>6500</v>
      </c>
      <c r="G309" s="47">
        <v>6500</v>
      </c>
      <c r="H309" s="21">
        <f t="shared" si="27"/>
        <v>0</v>
      </c>
      <c r="I309" s="47"/>
      <c r="J309" s="47"/>
      <c r="K309" s="21"/>
      <c r="L309" s="20"/>
      <c r="M309" s="20"/>
      <c r="N309" s="21"/>
    </row>
    <row r="310" spans="1:14" s="1" customFormat="1" ht="12.75">
      <c r="A310" s="22" t="s">
        <v>260</v>
      </c>
      <c r="C310" s="47"/>
      <c r="D310" s="47">
        <v>13000</v>
      </c>
      <c r="E310" s="21">
        <f t="shared" si="29"/>
      </c>
      <c r="F310" s="47">
        <v>6500</v>
      </c>
      <c r="G310" s="47">
        <v>6500</v>
      </c>
      <c r="H310" s="21">
        <f t="shared" si="27"/>
        <v>0</v>
      </c>
      <c r="I310" s="47"/>
      <c r="J310" s="47"/>
      <c r="K310" s="21"/>
      <c r="L310" s="20"/>
      <c r="M310" s="20"/>
      <c r="N310" s="21"/>
    </row>
    <row r="311" spans="1:14" s="1" customFormat="1" ht="12.75">
      <c r="A311" s="24" t="s">
        <v>261</v>
      </c>
      <c r="C311" s="47"/>
      <c r="D311" s="47">
        <v>24000</v>
      </c>
      <c r="E311" s="21">
        <f t="shared" si="29"/>
      </c>
      <c r="F311" s="47">
        <v>12000</v>
      </c>
      <c r="G311" s="47">
        <v>12000</v>
      </c>
      <c r="H311" s="21">
        <f t="shared" si="27"/>
        <v>0</v>
      </c>
      <c r="I311" s="47">
        <v>22580</v>
      </c>
      <c r="J311" s="47">
        <v>22580</v>
      </c>
      <c r="K311" s="21"/>
      <c r="L311" s="47">
        <v>13970</v>
      </c>
      <c r="M311" s="47">
        <v>13970</v>
      </c>
      <c r="N311" s="21"/>
    </row>
    <row r="312" spans="1:14" s="1" customFormat="1" ht="12.75">
      <c r="A312" s="24" t="s">
        <v>310</v>
      </c>
      <c r="C312" s="47"/>
      <c r="D312" s="47">
        <v>24000</v>
      </c>
      <c r="E312" s="21">
        <f t="shared" si="29"/>
      </c>
      <c r="F312" s="47"/>
      <c r="G312" s="47">
        <v>12000</v>
      </c>
      <c r="H312" s="21">
        <f t="shared" si="27"/>
      </c>
      <c r="I312" s="47"/>
      <c r="J312" s="47">
        <v>22580</v>
      </c>
      <c r="K312" s="21"/>
      <c r="L312" s="47"/>
      <c r="M312" s="47">
        <v>13970</v>
      </c>
      <c r="N312" s="21"/>
    </row>
    <row r="313" spans="1:14" s="1" customFormat="1" ht="12.75">
      <c r="A313" s="24" t="s">
        <v>262</v>
      </c>
      <c r="C313" s="20"/>
      <c r="D313" s="20">
        <v>6350</v>
      </c>
      <c r="E313" s="21">
        <f t="shared" si="29"/>
      </c>
      <c r="F313" s="47">
        <v>3300</v>
      </c>
      <c r="G313" s="47">
        <v>3300</v>
      </c>
      <c r="H313" s="21">
        <f t="shared" si="27"/>
        <v>0</v>
      </c>
      <c r="I313" s="47">
        <v>4300</v>
      </c>
      <c r="J313" s="47">
        <v>4300</v>
      </c>
      <c r="K313" s="21"/>
      <c r="L313" s="20"/>
      <c r="M313" s="20"/>
      <c r="N313" s="21"/>
    </row>
    <row r="314" spans="1:14" s="1" customFormat="1" ht="12.75">
      <c r="A314" s="14" t="s">
        <v>173</v>
      </c>
      <c r="C314" s="20"/>
      <c r="D314" s="20"/>
      <c r="E314" s="21">
        <f t="shared" si="29"/>
      </c>
      <c r="F314" s="47">
        <v>64000</v>
      </c>
      <c r="G314" s="47">
        <v>64000</v>
      </c>
      <c r="H314" s="21">
        <f t="shared" si="27"/>
        <v>0</v>
      </c>
      <c r="I314" s="42"/>
      <c r="J314" s="42"/>
      <c r="K314" s="21">
        <f>IF(I314&lt;&gt;0,IF(J314&lt;&gt;0,(J314-I314)/I314,""),"")</f>
      </c>
      <c r="L314" s="20"/>
      <c r="M314" s="20"/>
      <c r="N314" s="21">
        <f>IF(L314&lt;&gt;0,IF(M314&lt;&gt;0,(M314-L314)/L314,""),"")</f>
      </c>
    </row>
    <row r="315" spans="1:14" s="1" customFormat="1" ht="12.75">
      <c r="A315" s="14" t="s">
        <v>263</v>
      </c>
      <c r="C315" s="20"/>
      <c r="D315" s="20">
        <v>29200</v>
      </c>
      <c r="E315" s="21">
        <f t="shared" si="29"/>
      </c>
      <c r="F315" s="47">
        <v>14600</v>
      </c>
      <c r="G315" s="47">
        <v>14600</v>
      </c>
      <c r="H315" s="21">
        <f t="shared" si="27"/>
        <v>0</v>
      </c>
      <c r="I315" s="42">
        <v>24200</v>
      </c>
      <c r="J315" s="42">
        <v>24200</v>
      </c>
      <c r="K315" s="21"/>
      <c r="L315" s="20">
        <v>17500</v>
      </c>
      <c r="M315" s="20">
        <v>17500</v>
      </c>
      <c r="N315" s="21"/>
    </row>
    <row r="316" spans="1:14" s="1" customFormat="1" ht="12.75">
      <c r="A316" s="14" t="s">
        <v>264</v>
      </c>
      <c r="C316" s="20">
        <v>134800</v>
      </c>
      <c r="D316" s="20">
        <v>134800</v>
      </c>
      <c r="E316" s="21">
        <f t="shared" si="29"/>
        <v>0</v>
      </c>
      <c r="F316" s="47">
        <v>63800</v>
      </c>
      <c r="G316" s="47">
        <v>63800</v>
      </c>
      <c r="H316" s="21">
        <f t="shared" si="27"/>
        <v>0</v>
      </c>
      <c r="I316" s="42"/>
      <c r="J316" s="42"/>
      <c r="K316" s="21"/>
      <c r="L316" s="20"/>
      <c r="M316" s="20"/>
      <c r="N316" s="21"/>
    </row>
    <row r="317" spans="1:14" s="1" customFormat="1" ht="12.75">
      <c r="A317" s="14" t="s">
        <v>265</v>
      </c>
      <c r="C317" s="20">
        <v>135000</v>
      </c>
      <c r="D317" s="20">
        <v>135000</v>
      </c>
      <c r="E317" s="21">
        <f t="shared" si="29"/>
        <v>0</v>
      </c>
      <c r="F317" s="47">
        <v>82000</v>
      </c>
      <c r="G317" s="47">
        <v>82000</v>
      </c>
      <c r="H317" s="21">
        <f t="shared" si="27"/>
        <v>0</v>
      </c>
      <c r="I317" s="42"/>
      <c r="J317" s="42"/>
      <c r="K317" s="21"/>
      <c r="L317" s="20"/>
      <c r="M317" s="20"/>
      <c r="N317" s="21"/>
    </row>
    <row r="318" spans="1:14" s="1" customFormat="1" ht="12.75">
      <c r="A318" s="14" t="s">
        <v>266</v>
      </c>
      <c r="C318" s="20"/>
      <c r="D318" s="20"/>
      <c r="E318" s="21">
        <f t="shared" si="29"/>
      </c>
      <c r="F318" s="47">
        <v>123000</v>
      </c>
      <c r="G318" s="47">
        <v>127900</v>
      </c>
      <c r="H318" s="21">
        <f t="shared" si="27"/>
        <v>0.03983739837398374</v>
      </c>
      <c r="I318" s="42"/>
      <c r="J318" s="42"/>
      <c r="K318" s="21"/>
      <c r="L318" s="20"/>
      <c r="M318" s="20"/>
      <c r="N318" s="21"/>
    </row>
    <row r="319" spans="1:14" s="1" customFormat="1" ht="12.75">
      <c r="A319" s="14" t="s">
        <v>267</v>
      </c>
      <c r="C319" s="20"/>
      <c r="D319" s="20"/>
      <c r="E319" s="21">
        <f t="shared" si="29"/>
      </c>
      <c r="F319" s="47">
        <v>123000</v>
      </c>
      <c r="G319" s="47">
        <v>127900</v>
      </c>
      <c r="H319" s="21">
        <f t="shared" si="27"/>
        <v>0.03983739837398374</v>
      </c>
      <c r="I319" s="42"/>
      <c r="J319" s="42"/>
      <c r="K319" s="21"/>
      <c r="L319" s="20"/>
      <c r="M319" s="20"/>
      <c r="N319" s="21"/>
    </row>
    <row r="320" spans="1:14" s="1" customFormat="1" ht="12.75">
      <c r="A320" s="14" t="s">
        <v>174</v>
      </c>
      <c r="C320" s="47"/>
      <c r="D320" s="47"/>
      <c r="E320" s="21">
        <f t="shared" si="29"/>
      </c>
      <c r="F320" s="47">
        <v>123000</v>
      </c>
      <c r="G320" s="47">
        <v>127900</v>
      </c>
      <c r="H320" s="21">
        <f t="shared" si="27"/>
        <v>0.03983739837398374</v>
      </c>
      <c r="I320" s="42"/>
      <c r="J320" s="42"/>
      <c r="K320" s="21">
        <f>IF(I320&lt;&gt;0,IF(J320&lt;&gt;0,(J320-I320)/I320,""),"")</f>
      </c>
      <c r="L320" s="20"/>
      <c r="M320" s="20"/>
      <c r="N320" s="21">
        <f aca="true" t="shared" si="32" ref="N320:N328">IF(L320&lt;&gt;0,IF(M320&lt;&gt;0,(M320-L320)/L320,""),"")</f>
      </c>
    </row>
    <row r="321" spans="1:14" s="1" customFormat="1" ht="12.75">
      <c r="A321" s="14" t="s">
        <v>175</v>
      </c>
      <c r="C321" s="20">
        <v>66600</v>
      </c>
      <c r="D321" s="20">
        <v>69300</v>
      </c>
      <c r="E321" s="21">
        <f t="shared" si="29"/>
        <v>0.04054054054054054</v>
      </c>
      <c r="F321" s="47">
        <v>33300</v>
      </c>
      <c r="G321" s="47">
        <v>34600</v>
      </c>
      <c r="H321" s="21">
        <f t="shared" si="27"/>
        <v>0.03903903903903904</v>
      </c>
      <c r="I321" s="42"/>
      <c r="J321" s="42"/>
      <c r="K321" s="21">
        <f>IF(I321&lt;&gt;0,IF(J321&lt;&gt;0,(J321-I321)/I321,""),"")</f>
      </c>
      <c r="L321" s="47">
        <v>40700</v>
      </c>
      <c r="M321" s="47">
        <v>42300</v>
      </c>
      <c r="N321" s="21">
        <f t="shared" si="32"/>
        <v>0.03931203931203931</v>
      </c>
    </row>
    <row r="322" spans="1:14" s="1" customFormat="1" ht="12.75">
      <c r="A322" s="24" t="s">
        <v>218</v>
      </c>
      <c r="C322" s="20"/>
      <c r="D322" s="20"/>
      <c r="E322" s="21">
        <f t="shared" si="29"/>
      </c>
      <c r="F322" s="47">
        <v>3900</v>
      </c>
      <c r="G322" s="47">
        <v>4100</v>
      </c>
      <c r="H322" s="21">
        <f t="shared" si="27"/>
        <v>0.05128205128205128</v>
      </c>
      <c r="I322" s="47">
        <v>5800</v>
      </c>
      <c r="J322" s="47">
        <v>6000</v>
      </c>
      <c r="K322" s="21">
        <f>IF(I322&lt;&gt;0,IF(J322&lt;&gt;0,(J322-I322)/I322,""),"")</f>
        <v>0.034482758620689655</v>
      </c>
      <c r="L322" s="20"/>
      <c r="M322" s="20"/>
      <c r="N322" s="21">
        <f t="shared" si="32"/>
      </c>
    </row>
    <row r="323" spans="1:14" s="1" customFormat="1" ht="12.75">
      <c r="A323" s="24" t="s">
        <v>311</v>
      </c>
      <c r="C323" s="20"/>
      <c r="D323" s="20">
        <v>30400</v>
      </c>
      <c r="E323" s="21">
        <f t="shared" si="29"/>
      </c>
      <c r="F323" s="47"/>
      <c r="G323" s="47">
        <v>17300</v>
      </c>
      <c r="H323" s="21">
        <f t="shared" si="27"/>
      </c>
      <c r="I323" s="47"/>
      <c r="J323" s="47">
        <v>25200</v>
      </c>
      <c r="K323" s="21"/>
      <c r="L323" s="20"/>
      <c r="M323" s="20"/>
      <c r="N323" s="21"/>
    </row>
    <row r="324" spans="1:14" s="1" customFormat="1" ht="12.75">
      <c r="A324" s="24" t="s">
        <v>312</v>
      </c>
      <c r="C324" s="20"/>
      <c r="D324" s="20"/>
      <c r="E324" s="21">
        <f t="shared" si="29"/>
      </c>
      <c r="F324" s="47"/>
      <c r="G324" s="47">
        <v>17300</v>
      </c>
      <c r="H324" s="21">
        <f t="shared" si="27"/>
      </c>
      <c r="I324" s="47"/>
      <c r="J324" s="47">
        <v>25300</v>
      </c>
      <c r="K324" s="21"/>
      <c r="L324" s="20"/>
      <c r="M324" s="20"/>
      <c r="N324" s="21"/>
    </row>
    <row r="325" spans="1:14" s="1" customFormat="1" ht="12.75">
      <c r="A325" s="14" t="s">
        <v>268</v>
      </c>
      <c r="C325" s="47"/>
      <c r="D325" s="47"/>
      <c r="E325" s="21">
        <f t="shared" si="29"/>
      </c>
      <c r="F325" s="47">
        <v>123000</v>
      </c>
      <c r="G325" s="47">
        <v>127900</v>
      </c>
      <c r="H325" s="21">
        <f t="shared" si="27"/>
        <v>0.03983739837398374</v>
      </c>
      <c r="I325" s="42"/>
      <c r="J325" s="42"/>
      <c r="K325" s="21">
        <f>IF(I325&lt;&gt;0,IF(J325&lt;&gt;0,(J325-I325)/I325,""),"")</f>
      </c>
      <c r="L325" s="47"/>
      <c r="M325" s="47"/>
      <c r="N325" s="21">
        <f t="shared" si="32"/>
      </c>
    </row>
    <row r="326" spans="1:14" s="1" customFormat="1" ht="12.75">
      <c r="A326" s="14" t="s">
        <v>176</v>
      </c>
      <c r="C326" s="47"/>
      <c r="D326" s="47"/>
      <c r="E326" s="21">
        <f t="shared" si="29"/>
      </c>
      <c r="F326" s="47">
        <v>123000</v>
      </c>
      <c r="G326" s="47">
        <v>127900</v>
      </c>
      <c r="H326" s="21">
        <f t="shared" si="27"/>
        <v>0.03983739837398374</v>
      </c>
      <c r="I326" s="42"/>
      <c r="J326" s="42"/>
      <c r="K326" s="21">
        <f>IF(I326&lt;&gt;0,IF(J326&lt;&gt;0,(J326-I326)/I326,""),"")</f>
      </c>
      <c r="L326" s="47"/>
      <c r="M326" s="47"/>
      <c r="N326" s="21">
        <f t="shared" si="32"/>
      </c>
    </row>
    <row r="327" spans="1:14" s="1" customFormat="1" ht="12.75">
      <c r="A327" s="14" t="s">
        <v>177</v>
      </c>
      <c r="C327" s="47"/>
      <c r="D327" s="47"/>
      <c r="E327" s="21">
        <f t="shared" si="29"/>
      </c>
      <c r="F327" s="47">
        <v>123000</v>
      </c>
      <c r="G327" s="47">
        <v>127900</v>
      </c>
      <c r="H327" s="21">
        <f t="shared" si="27"/>
        <v>0.03983739837398374</v>
      </c>
      <c r="I327" s="42"/>
      <c r="J327" s="42"/>
      <c r="K327" s="21">
        <f>IF(I327&lt;&gt;0,IF(J327&lt;&gt;0,(J327-I327)/I327,""),"")</f>
      </c>
      <c r="L327" s="47"/>
      <c r="M327" s="47"/>
      <c r="N327" s="21">
        <f t="shared" si="32"/>
      </c>
    </row>
    <row r="328" spans="1:14" s="1" customFormat="1" ht="12.75">
      <c r="A328" s="14" t="s">
        <v>178</v>
      </c>
      <c r="C328" s="47">
        <v>215000</v>
      </c>
      <c r="D328" s="47">
        <v>215000</v>
      </c>
      <c r="E328" s="21">
        <f t="shared" si="29"/>
        <v>0</v>
      </c>
      <c r="F328" s="20">
        <v>117000</v>
      </c>
      <c r="G328" s="20"/>
      <c r="H328" s="21">
        <f t="shared" si="27"/>
      </c>
      <c r="I328" s="42"/>
      <c r="J328" s="42"/>
      <c r="K328" s="21">
        <f>IF(I328&lt;&gt;0,IF(J328&lt;&gt;0,(J328-I328)/I328,""),"")</f>
      </c>
      <c r="L328" s="20"/>
      <c r="M328" s="20"/>
      <c r="N328" s="21">
        <f t="shared" si="32"/>
      </c>
    </row>
    <row r="329" spans="1:14" s="1" customFormat="1" ht="12.75">
      <c r="A329" s="14" t="s">
        <v>269</v>
      </c>
      <c r="C329" s="47">
        <v>84000</v>
      </c>
      <c r="D329" s="47">
        <v>84000</v>
      </c>
      <c r="E329" s="21">
        <f t="shared" si="29"/>
        <v>0</v>
      </c>
      <c r="F329" s="20">
        <v>40000</v>
      </c>
      <c r="G329" s="20"/>
      <c r="H329" s="21">
        <f t="shared" si="27"/>
      </c>
      <c r="I329" s="42"/>
      <c r="J329" s="42"/>
      <c r="K329" s="21"/>
      <c r="L329" s="20"/>
      <c r="M329" s="20"/>
      <c r="N329" s="21"/>
    </row>
    <row r="330" spans="1:14" s="1" customFormat="1" ht="12.75">
      <c r="A330" s="14" t="s">
        <v>313</v>
      </c>
      <c r="C330" s="47"/>
      <c r="D330" s="47">
        <v>65000</v>
      </c>
      <c r="E330" s="21">
        <f t="shared" si="29"/>
      </c>
      <c r="F330" s="20"/>
      <c r="G330" s="20">
        <v>32500</v>
      </c>
      <c r="H330" s="21">
        <f t="shared" si="27"/>
      </c>
      <c r="I330" s="42"/>
      <c r="J330" s="42"/>
      <c r="K330" s="21"/>
      <c r="L330" s="20"/>
      <c r="M330" s="20"/>
      <c r="N330" s="21"/>
    </row>
    <row r="331" spans="1:14" s="1" customFormat="1" ht="12.75">
      <c r="A331" s="14" t="s">
        <v>314</v>
      </c>
      <c r="C331" s="47"/>
      <c r="D331" s="47">
        <v>28100</v>
      </c>
      <c r="E331" s="21">
        <f t="shared" si="29"/>
      </c>
      <c r="F331" s="20"/>
      <c r="G331" s="20">
        <v>17400</v>
      </c>
      <c r="H331" s="21">
        <f t="shared" si="27"/>
      </c>
      <c r="I331" s="42"/>
      <c r="J331" s="42">
        <v>27400</v>
      </c>
      <c r="K331" s="21"/>
      <c r="L331" s="20"/>
      <c r="M331" s="20"/>
      <c r="N331" s="21"/>
    </row>
    <row r="332" spans="1:14" s="1" customFormat="1" ht="12.75">
      <c r="A332" s="14" t="s">
        <v>315</v>
      </c>
      <c r="C332" s="47"/>
      <c r="D332" s="47"/>
      <c r="E332" s="21">
        <f t="shared" si="29"/>
      </c>
      <c r="F332" s="20"/>
      <c r="G332" s="20">
        <v>15400</v>
      </c>
      <c r="H332" s="21">
        <f t="shared" si="27"/>
      </c>
      <c r="I332" s="42"/>
      <c r="J332" s="42">
        <v>19100</v>
      </c>
      <c r="K332" s="21"/>
      <c r="L332" s="20"/>
      <c r="M332" s="20"/>
      <c r="N332" s="21"/>
    </row>
    <row r="333" spans="1:14" ht="12.75">
      <c r="A333" s="24" t="s">
        <v>202</v>
      </c>
      <c r="B333" s="1"/>
      <c r="C333" s="47">
        <v>20000</v>
      </c>
      <c r="D333" s="47">
        <v>20000</v>
      </c>
      <c r="E333" s="21">
        <f t="shared" si="29"/>
        <v>0</v>
      </c>
      <c r="F333" s="47">
        <v>9800</v>
      </c>
      <c r="G333" s="47">
        <v>9800</v>
      </c>
      <c r="H333" s="21">
        <f t="shared" si="27"/>
        <v>0</v>
      </c>
      <c r="I333" s="47">
        <v>17500</v>
      </c>
      <c r="J333" s="47">
        <v>17500</v>
      </c>
      <c r="K333" s="21">
        <f>IF(I333&lt;&gt;0,IF(J333&lt;&gt;0,(J333-I333)/I333,""),"")</f>
        <v>0</v>
      </c>
      <c r="L333" s="20"/>
      <c r="M333" s="20"/>
      <c r="N333" s="21">
        <f>IF(L333&lt;&gt;0,IF(M333&lt;&gt;0,(M333-L333)/L333,""),"")</f>
      </c>
    </row>
    <row r="334" spans="1:14" s="1" customFormat="1" ht="12.75">
      <c r="A334" s="24" t="s">
        <v>219</v>
      </c>
      <c r="C334" s="47">
        <v>33600</v>
      </c>
      <c r="D334" s="47">
        <v>34100</v>
      </c>
      <c r="E334" s="21">
        <f t="shared" si="29"/>
        <v>0.01488095238095238</v>
      </c>
      <c r="F334" s="47">
        <v>16800</v>
      </c>
      <c r="G334" s="47">
        <v>17100</v>
      </c>
      <c r="H334" s="21">
        <f t="shared" si="27"/>
        <v>0.017857142857142856</v>
      </c>
      <c r="I334" s="47">
        <v>32500</v>
      </c>
      <c r="J334" s="47">
        <v>33000</v>
      </c>
      <c r="K334" s="21">
        <f>IF(I334&lt;&gt;0,IF(J334&lt;&gt;0,(J334-I334)/I334,""),"")</f>
        <v>0.015384615384615385</v>
      </c>
      <c r="L334" s="47">
        <v>22100</v>
      </c>
      <c r="M334" s="47">
        <v>22400</v>
      </c>
      <c r="N334" s="21">
        <f>IF(L334&lt;&gt;0,IF(M334&lt;&gt;0,(M334-L334)/L334,""),"")</f>
        <v>0.013574660633484163</v>
      </c>
    </row>
    <row r="335" spans="1:14" s="1" customFormat="1" ht="12.75">
      <c r="A335" s="24" t="s">
        <v>316</v>
      </c>
      <c r="C335" s="47"/>
      <c r="D335" s="47">
        <v>35000</v>
      </c>
      <c r="E335" s="21">
        <f t="shared" si="29"/>
      </c>
      <c r="F335" s="47"/>
      <c r="G335" s="47">
        <v>17500</v>
      </c>
      <c r="H335" s="21">
        <f t="shared" si="27"/>
      </c>
      <c r="I335" s="47"/>
      <c r="J335" s="47">
        <v>26000</v>
      </c>
      <c r="K335" s="21"/>
      <c r="L335" s="47">
        <v>20000</v>
      </c>
      <c r="M335" s="47">
        <v>20000</v>
      </c>
      <c r="N335" s="21">
        <f aca="true" t="shared" si="33" ref="N335:N355">IF(L335&lt;&gt;0,IF(M335&lt;&gt;0,(M335-L335)/L335,""),"")</f>
        <v>0</v>
      </c>
    </row>
    <row r="336" spans="1:14" s="1" customFormat="1" ht="12.75">
      <c r="A336" s="24" t="s">
        <v>226</v>
      </c>
      <c r="C336" s="47">
        <v>20500</v>
      </c>
      <c r="D336" s="47">
        <v>20800</v>
      </c>
      <c r="E336" s="21">
        <f t="shared" si="29"/>
        <v>0.014634146341463415</v>
      </c>
      <c r="F336" s="47">
        <v>10200</v>
      </c>
      <c r="G336" s="47">
        <v>10400</v>
      </c>
      <c r="H336" s="21">
        <f aca="true" t="shared" si="34" ref="H336:H362">IF(F336&lt;&gt;0,IF(G336&lt;&gt;0,(G336-F336)/F336,""),"")</f>
        <v>0.0196078431372549</v>
      </c>
      <c r="I336" s="47">
        <v>16900</v>
      </c>
      <c r="J336" s="47">
        <v>17200</v>
      </c>
      <c r="K336" s="21"/>
      <c r="L336" s="47"/>
      <c r="M336" s="47"/>
      <c r="N336" s="21">
        <f t="shared" si="33"/>
      </c>
    </row>
    <row r="337" spans="1:14" s="1" customFormat="1" ht="12.75">
      <c r="A337" s="24" t="s">
        <v>317</v>
      </c>
      <c r="C337" s="47"/>
      <c r="D337" s="47">
        <v>23000</v>
      </c>
      <c r="E337" s="21">
        <f t="shared" si="29"/>
      </c>
      <c r="F337" s="47"/>
      <c r="G337" s="47">
        <v>11500</v>
      </c>
      <c r="H337" s="21">
        <f t="shared" si="34"/>
      </c>
      <c r="I337" s="47"/>
      <c r="J337" s="47">
        <v>22800</v>
      </c>
      <c r="K337" s="21"/>
      <c r="L337" s="47"/>
      <c r="M337" s="47">
        <v>14300</v>
      </c>
      <c r="N337" s="21">
        <f t="shared" si="33"/>
      </c>
    </row>
    <row r="338" spans="1:14" s="1" customFormat="1" ht="12.75">
      <c r="A338" s="14" t="s">
        <v>180</v>
      </c>
      <c r="C338" s="47">
        <v>22400</v>
      </c>
      <c r="D338" s="47">
        <v>22400</v>
      </c>
      <c r="E338" s="21">
        <f t="shared" si="29"/>
        <v>0</v>
      </c>
      <c r="F338" s="47">
        <v>11200</v>
      </c>
      <c r="G338" s="47">
        <v>11200</v>
      </c>
      <c r="H338" s="21">
        <f t="shared" si="34"/>
        <v>0</v>
      </c>
      <c r="I338" s="47">
        <v>20200</v>
      </c>
      <c r="J338" s="47">
        <v>20200</v>
      </c>
      <c r="K338" s="21">
        <f>IF(I338&lt;&gt;0,IF(J338&lt;&gt;0,(J338-I338)/I338,""),"")</f>
        <v>0</v>
      </c>
      <c r="L338" s="20"/>
      <c r="M338" s="20"/>
      <c r="N338" s="21">
        <f t="shared" si="33"/>
      </c>
    </row>
    <row r="339" spans="1:14" s="1" customFormat="1" ht="12.75">
      <c r="A339" s="14" t="s">
        <v>181</v>
      </c>
      <c r="C339" s="47">
        <v>26000</v>
      </c>
      <c r="D339" s="47">
        <v>26000</v>
      </c>
      <c r="E339" s="21">
        <f t="shared" si="29"/>
        <v>0</v>
      </c>
      <c r="F339" s="47">
        <v>13000</v>
      </c>
      <c r="G339" s="47">
        <v>13000</v>
      </c>
      <c r="H339" s="21">
        <f t="shared" si="34"/>
        <v>0</v>
      </c>
      <c r="I339" s="47">
        <v>23900</v>
      </c>
      <c r="J339" s="47">
        <v>23900</v>
      </c>
      <c r="K339" s="21">
        <f>IF(I339&lt;&gt;0,IF(J339&lt;&gt;0,(J339-I339)/I339,""),"")</f>
        <v>0</v>
      </c>
      <c r="L339" s="20"/>
      <c r="M339" s="20"/>
      <c r="N339" s="21">
        <f t="shared" si="33"/>
      </c>
    </row>
    <row r="340" spans="1:14" s="1" customFormat="1" ht="12.75">
      <c r="A340" s="14" t="s">
        <v>270</v>
      </c>
      <c r="C340" s="47"/>
      <c r="D340" s="47">
        <v>9000</v>
      </c>
      <c r="E340" s="21">
        <f t="shared" si="29"/>
      </c>
      <c r="F340" s="47">
        <v>4500</v>
      </c>
      <c r="G340" s="47">
        <v>4500</v>
      </c>
      <c r="H340" s="21">
        <f t="shared" si="34"/>
        <v>0</v>
      </c>
      <c r="I340" s="47">
        <v>26000</v>
      </c>
      <c r="J340" s="47">
        <v>7000</v>
      </c>
      <c r="K340" s="21"/>
      <c r="L340" s="20">
        <v>20000</v>
      </c>
      <c r="M340" s="20"/>
      <c r="N340" s="21">
        <f t="shared" si="33"/>
      </c>
    </row>
    <row r="341" spans="1:14" s="1" customFormat="1" ht="12.75">
      <c r="A341" t="s">
        <v>271</v>
      </c>
      <c r="C341" s="47"/>
      <c r="D341" s="47">
        <v>27600</v>
      </c>
      <c r="E341" s="21">
        <f t="shared" si="29"/>
      </c>
      <c r="F341" s="47">
        <v>13800</v>
      </c>
      <c r="G341" s="47">
        <v>13800</v>
      </c>
      <c r="H341" s="21">
        <f t="shared" si="34"/>
        <v>0</v>
      </c>
      <c r="I341" s="47">
        <v>22000</v>
      </c>
      <c r="J341" s="47">
        <v>22000</v>
      </c>
      <c r="K341" s="21"/>
      <c r="L341" s="20">
        <v>14300</v>
      </c>
      <c r="M341" s="20">
        <v>14300</v>
      </c>
      <c r="N341" s="21">
        <f t="shared" si="33"/>
        <v>0</v>
      </c>
    </row>
    <row r="342" spans="1:14" s="1" customFormat="1" ht="12.75">
      <c r="A342" s="14" t="s">
        <v>182</v>
      </c>
      <c r="C342" s="47">
        <v>12000</v>
      </c>
      <c r="D342" s="47">
        <v>12000</v>
      </c>
      <c r="E342" s="21">
        <f t="shared" si="29"/>
        <v>0</v>
      </c>
      <c r="F342" s="47">
        <v>6000</v>
      </c>
      <c r="G342" s="47">
        <v>6000</v>
      </c>
      <c r="H342" s="21">
        <f t="shared" si="34"/>
        <v>0</v>
      </c>
      <c r="I342" s="47">
        <v>8500</v>
      </c>
      <c r="J342" s="47"/>
      <c r="K342" s="21">
        <f>IF(I342&lt;&gt;0,IF(J342&lt;&gt;0,(J342-I342)/I342,""),"")</f>
      </c>
      <c r="L342" s="20"/>
      <c r="M342" s="20"/>
      <c r="N342" s="21">
        <f t="shared" si="33"/>
      </c>
    </row>
    <row r="343" spans="1:14" s="1" customFormat="1" ht="12.75">
      <c r="A343" s="14" t="s">
        <v>183</v>
      </c>
      <c r="C343" s="47">
        <v>11000</v>
      </c>
      <c r="D343" s="47">
        <v>11000</v>
      </c>
      <c r="E343" s="21">
        <f t="shared" si="29"/>
        <v>0</v>
      </c>
      <c r="F343" s="47">
        <v>5500</v>
      </c>
      <c r="G343" s="47">
        <v>5500</v>
      </c>
      <c r="H343" s="21">
        <f t="shared" si="34"/>
        <v>0</v>
      </c>
      <c r="I343" s="47">
        <v>9400</v>
      </c>
      <c r="J343" s="47">
        <v>9400</v>
      </c>
      <c r="K343" s="21">
        <f>IF(I343&lt;&gt;0,IF(J343&lt;&gt;0,(J343-I343)/I343,""),"")</f>
        <v>0</v>
      </c>
      <c r="L343" s="47"/>
      <c r="M343" s="47"/>
      <c r="N343" s="21">
        <f t="shared" si="33"/>
      </c>
    </row>
    <row r="344" spans="1:14" s="1" customFormat="1" ht="12.75">
      <c r="A344" t="s">
        <v>272</v>
      </c>
      <c r="C344" s="47"/>
      <c r="D344" s="47"/>
      <c r="E344" s="21">
        <f t="shared" si="29"/>
      </c>
      <c r="F344" s="47">
        <v>2200</v>
      </c>
      <c r="G344" s="47">
        <v>2200</v>
      </c>
      <c r="H344" s="21">
        <f t="shared" si="34"/>
        <v>0</v>
      </c>
      <c r="I344" s="47">
        <v>6000</v>
      </c>
      <c r="J344" s="47">
        <v>4000</v>
      </c>
      <c r="K344" s="21"/>
      <c r="L344" s="47"/>
      <c r="M344" s="47"/>
      <c r="N344" s="21">
        <f t="shared" si="33"/>
      </c>
    </row>
    <row r="345" spans="1:14" s="1" customFormat="1" ht="12.75">
      <c r="A345" s="14" t="s">
        <v>273</v>
      </c>
      <c r="C345" s="47">
        <v>30000</v>
      </c>
      <c r="D345" s="47">
        <v>30000</v>
      </c>
      <c r="E345" s="21">
        <f t="shared" si="29"/>
        <v>0</v>
      </c>
      <c r="F345" s="47">
        <v>10000</v>
      </c>
      <c r="G345" s="47">
        <v>10000</v>
      </c>
      <c r="H345" s="21">
        <f t="shared" si="34"/>
        <v>0</v>
      </c>
      <c r="I345" s="47">
        <v>19000</v>
      </c>
      <c r="J345" s="47">
        <v>19000</v>
      </c>
      <c r="K345" s="21"/>
      <c r="L345" s="47"/>
      <c r="M345" s="47"/>
      <c r="N345" s="21">
        <f t="shared" si="33"/>
      </c>
    </row>
    <row r="346" spans="1:14" s="1" customFormat="1" ht="12.75">
      <c r="A346" s="14" t="s">
        <v>318</v>
      </c>
      <c r="C346" s="47"/>
      <c r="D346" s="47"/>
      <c r="E346" s="21">
        <f t="shared" si="29"/>
      </c>
      <c r="F346" s="47"/>
      <c r="G346" s="47">
        <v>3000</v>
      </c>
      <c r="H346" s="21">
        <f t="shared" si="34"/>
      </c>
      <c r="I346" s="47"/>
      <c r="J346" s="47">
        <v>6000</v>
      </c>
      <c r="K346" s="21"/>
      <c r="L346" s="47"/>
      <c r="M346" s="47"/>
      <c r="N346" s="21">
        <f t="shared" si="33"/>
      </c>
    </row>
    <row r="347" spans="1:14" s="1" customFormat="1" ht="12.75">
      <c r="A347" s="14" t="s">
        <v>184</v>
      </c>
      <c r="C347" s="47">
        <v>17000</v>
      </c>
      <c r="D347" s="47">
        <v>17000</v>
      </c>
      <c r="E347" s="21">
        <f t="shared" si="29"/>
        <v>0</v>
      </c>
      <c r="F347" s="47">
        <v>8500</v>
      </c>
      <c r="G347" s="47">
        <v>8500</v>
      </c>
      <c r="H347" s="21">
        <f t="shared" si="34"/>
        <v>0</v>
      </c>
      <c r="I347" s="47">
        <v>12500</v>
      </c>
      <c r="J347" s="47">
        <v>12500</v>
      </c>
      <c r="K347" s="21">
        <f>IF(I347&lt;&gt;0,IF(J347&lt;&gt;0,(J347-I347)/I347,""),"")</f>
        <v>0</v>
      </c>
      <c r="L347" s="47"/>
      <c r="M347" s="47"/>
      <c r="N347" s="21">
        <f t="shared" si="33"/>
      </c>
    </row>
    <row r="348" spans="1:14" s="1" customFormat="1" ht="12.75">
      <c r="A348" s="24" t="s">
        <v>274</v>
      </c>
      <c r="C348" s="20"/>
      <c r="D348" s="20"/>
      <c r="E348" s="21">
        <f t="shared" si="29"/>
      </c>
      <c r="F348" s="47">
        <v>6000</v>
      </c>
      <c r="G348" s="47">
        <v>6000</v>
      </c>
      <c r="H348" s="21">
        <f t="shared" si="34"/>
        <v>0</v>
      </c>
      <c r="I348" s="47">
        <v>10200</v>
      </c>
      <c r="J348" s="47">
        <v>10200</v>
      </c>
      <c r="K348" s="21"/>
      <c r="L348" s="47"/>
      <c r="M348" s="47"/>
      <c r="N348" s="21">
        <f t="shared" si="33"/>
      </c>
    </row>
    <row r="349" spans="1:14" s="1" customFormat="1" ht="12.75">
      <c r="A349" s="24" t="s">
        <v>207</v>
      </c>
      <c r="C349" s="47">
        <v>20200</v>
      </c>
      <c r="D349" s="47">
        <v>20200</v>
      </c>
      <c r="E349" s="21">
        <f t="shared" si="29"/>
        <v>0</v>
      </c>
      <c r="F349" s="47">
        <v>10100</v>
      </c>
      <c r="G349" s="47">
        <v>10100</v>
      </c>
      <c r="H349" s="21">
        <f t="shared" si="34"/>
        <v>0</v>
      </c>
      <c r="I349" s="47">
        <v>16970</v>
      </c>
      <c r="J349" s="47">
        <v>16970</v>
      </c>
      <c r="K349" s="21">
        <f>IF(I349&lt;&gt;0,IF(J349&lt;&gt;0,(J349-I349)/I349,""),"")</f>
        <v>0</v>
      </c>
      <c r="L349" s="20"/>
      <c r="M349" s="20"/>
      <c r="N349" s="21">
        <f t="shared" si="33"/>
      </c>
    </row>
    <row r="350" spans="1:14" s="1" customFormat="1" ht="12.75">
      <c r="A350" s="24" t="s">
        <v>275</v>
      </c>
      <c r="C350" s="47">
        <v>14000</v>
      </c>
      <c r="D350" s="47">
        <v>14000</v>
      </c>
      <c r="E350" s="21">
        <f t="shared" si="29"/>
        <v>0</v>
      </c>
      <c r="F350" s="47">
        <v>7000</v>
      </c>
      <c r="G350" s="47">
        <v>7000</v>
      </c>
      <c r="H350" s="21">
        <f t="shared" si="34"/>
        <v>0</v>
      </c>
      <c r="I350" s="47">
        <v>12000</v>
      </c>
      <c r="J350" s="47">
        <v>12000</v>
      </c>
      <c r="K350" s="21"/>
      <c r="L350" s="20"/>
      <c r="M350" s="20"/>
      <c r="N350" s="21">
        <f t="shared" si="33"/>
      </c>
    </row>
    <row r="351" spans="1:14" s="1" customFormat="1" ht="12.75">
      <c r="A351" s="24" t="s">
        <v>276</v>
      </c>
      <c r="C351" s="47"/>
      <c r="D351" s="47">
        <v>17000</v>
      </c>
      <c r="E351" s="21">
        <f t="shared" si="29"/>
      </c>
      <c r="F351" s="47">
        <v>8500</v>
      </c>
      <c r="G351" s="47">
        <v>8500</v>
      </c>
      <c r="H351" s="21">
        <f t="shared" si="34"/>
        <v>0</v>
      </c>
      <c r="I351" s="47">
        <v>17100</v>
      </c>
      <c r="J351" s="47">
        <v>17100</v>
      </c>
      <c r="K351" s="21"/>
      <c r="L351" s="20">
        <v>11400</v>
      </c>
      <c r="M351" s="20">
        <v>11400</v>
      </c>
      <c r="N351" s="21">
        <f t="shared" si="33"/>
        <v>0</v>
      </c>
    </row>
    <row r="352" spans="1:14" s="1" customFormat="1" ht="12.75">
      <c r="A352" s="24" t="s">
        <v>277</v>
      </c>
      <c r="C352" s="47"/>
      <c r="D352" s="47">
        <v>17000</v>
      </c>
      <c r="E352" s="21">
        <f t="shared" si="29"/>
      </c>
      <c r="F352" s="47">
        <v>8500</v>
      </c>
      <c r="G352" s="47">
        <v>8500</v>
      </c>
      <c r="H352" s="21">
        <f t="shared" si="34"/>
        <v>0</v>
      </c>
      <c r="I352" s="47">
        <v>17100</v>
      </c>
      <c r="J352" s="47">
        <v>17100</v>
      </c>
      <c r="K352" s="21"/>
      <c r="L352" s="20">
        <v>11400</v>
      </c>
      <c r="M352" s="20">
        <v>11400</v>
      </c>
      <c r="N352" s="21">
        <f t="shared" si="33"/>
        <v>0</v>
      </c>
    </row>
    <row r="353" spans="1:14" s="1" customFormat="1" ht="12.75">
      <c r="A353" s="24" t="s">
        <v>319</v>
      </c>
      <c r="C353" s="47"/>
      <c r="D353" s="47">
        <v>14000</v>
      </c>
      <c r="E353" s="21">
        <f t="shared" si="29"/>
      </c>
      <c r="F353" s="47"/>
      <c r="G353" s="47">
        <v>7000</v>
      </c>
      <c r="H353" s="21">
        <f t="shared" si="34"/>
      </c>
      <c r="I353" s="47"/>
      <c r="J353" s="47">
        <v>14000</v>
      </c>
      <c r="K353" s="21"/>
      <c r="L353" s="20"/>
      <c r="M353" s="20"/>
      <c r="N353" s="21">
        <f t="shared" si="33"/>
      </c>
    </row>
    <row r="354" spans="1:14" s="1" customFormat="1" ht="12.75">
      <c r="A354" s="24" t="s">
        <v>185</v>
      </c>
      <c r="C354" s="47">
        <v>12000</v>
      </c>
      <c r="D354" s="47">
        <v>12000</v>
      </c>
      <c r="E354" s="21">
        <f t="shared" si="29"/>
        <v>0</v>
      </c>
      <c r="F354" s="47">
        <v>6000</v>
      </c>
      <c r="G354" s="47">
        <v>6000</v>
      </c>
      <c r="H354" s="21">
        <f t="shared" si="34"/>
        <v>0</v>
      </c>
      <c r="I354" s="47">
        <v>10000</v>
      </c>
      <c r="J354" s="47">
        <v>10000</v>
      </c>
      <c r="K354" s="21">
        <f>IF(I354&lt;&gt;0,IF(J354&lt;&gt;0,(J354-I354)/I354,""),"")</f>
        <v>0</v>
      </c>
      <c r="L354" s="20"/>
      <c r="M354" s="20"/>
      <c r="N354" s="21">
        <f t="shared" si="33"/>
      </c>
    </row>
    <row r="355" spans="1:14" s="1" customFormat="1" ht="12.75">
      <c r="A355" s="58" t="s">
        <v>278</v>
      </c>
      <c r="C355" s="50"/>
      <c r="D355" s="50"/>
      <c r="E355" s="21">
        <f>IF(C355&lt;&gt;0,IF(D355&lt;&gt;0,(D355-C355)/C355,""),"")</f>
      </c>
      <c r="F355" s="47">
        <v>4000</v>
      </c>
      <c r="G355" s="47"/>
      <c r="H355" s="21">
        <f t="shared" si="34"/>
      </c>
      <c r="I355" s="47">
        <v>4000</v>
      </c>
      <c r="J355" s="47">
        <v>4000</v>
      </c>
      <c r="K355" s="21"/>
      <c r="L355" s="47"/>
      <c r="M355" s="47"/>
      <c r="N355" s="21">
        <f t="shared" si="33"/>
      </c>
    </row>
    <row r="356" spans="1:14" s="1" customFormat="1" ht="12.75">
      <c r="A356" s="58" t="s">
        <v>279</v>
      </c>
      <c r="C356" s="50"/>
      <c r="D356" s="50">
        <v>6000</v>
      </c>
      <c r="E356" s="21">
        <f>IF(C356&lt;&gt;0,IF(D356&lt;&gt;0,(D356-C356)/C356,""),"")</f>
      </c>
      <c r="F356" s="47">
        <v>3000</v>
      </c>
      <c r="G356" s="47">
        <v>3000</v>
      </c>
      <c r="H356" s="21">
        <f t="shared" si="34"/>
        <v>0</v>
      </c>
      <c r="I356" s="47">
        <v>7500</v>
      </c>
      <c r="J356" s="47">
        <v>7500</v>
      </c>
      <c r="K356" s="21"/>
      <c r="L356" s="47"/>
      <c r="M356" s="47"/>
      <c r="N356" s="51"/>
    </row>
    <row r="357" spans="1:14" s="1" customFormat="1" ht="12.75">
      <c r="A357" s="58" t="s">
        <v>280</v>
      </c>
      <c r="C357" s="50"/>
      <c r="D357" s="50">
        <v>9800</v>
      </c>
      <c r="E357" s="21">
        <f>IF(C357&lt;&gt;0,IF(D357&lt;&gt;0,(D357-C357)/C357,""),"")</f>
      </c>
      <c r="F357" s="47">
        <v>4900</v>
      </c>
      <c r="G357" s="47"/>
      <c r="H357" s="21">
        <f t="shared" si="34"/>
      </c>
      <c r="I357" s="47">
        <v>7400</v>
      </c>
      <c r="J357" s="47">
        <v>7400</v>
      </c>
      <c r="K357" s="21"/>
      <c r="L357" s="47">
        <v>5500</v>
      </c>
      <c r="M357" s="47">
        <v>5500</v>
      </c>
      <c r="N357" s="51"/>
    </row>
    <row r="358" spans="1:14" s="1" customFormat="1" ht="12.75">
      <c r="A358" s="58" t="s">
        <v>281</v>
      </c>
      <c r="C358" s="50">
        <v>8000</v>
      </c>
      <c r="D358" s="50">
        <v>8000</v>
      </c>
      <c r="E358" s="21">
        <f>IF(C358&lt;&gt;0,IF(D358&lt;&gt;0,(D358-C358)/C358,""),"")</f>
        <v>0</v>
      </c>
      <c r="F358" s="47">
        <v>4000</v>
      </c>
      <c r="G358" s="47">
        <v>4000</v>
      </c>
      <c r="H358" s="21">
        <f t="shared" si="34"/>
        <v>0</v>
      </c>
      <c r="I358" s="47">
        <v>6000</v>
      </c>
      <c r="J358" s="47">
        <v>6000</v>
      </c>
      <c r="K358" s="21"/>
      <c r="L358" s="47"/>
      <c r="M358" s="47"/>
      <c r="N358" s="51"/>
    </row>
    <row r="359" spans="1:14" s="1" customFormat="1" ht="12.75">
      <c r="A359" s="58" t="s">
        <v>220</v>
      </c>
      <c r="C359" s="50"/>
      <c r="D359" s="50"/>
      <c r="E359" s="51"/>
      <c r="F359" s="47">
        <v>20400</v>
      </c>
      <c r="G359" s="47">
        <v>21200</v>
      </c>
      <c r="H359" s="21">
        <f t="shared" si="34"/>
        <v>0.0392156862745098</v>
      </c>
      <c r="I359" s="47">
        <v>40800</v>
      </c>
      <c r="J359" s="47">
        <v>42400</v>
      </c>
      <c r="K359" s="21">
        <f>IF(I359&lt;&gt;0,IF(J359&lt;&gt;0,(J359-I359)/I359,""),"")</f>
        <v>0.0392156862745098</v>
      </c>
      <c r="L359" s="47"/>
      <c r="M359" s="47"/>
      <c r="N359" s="51">
        <f>IF(L359&lt;&gt;0,IF(M359&lt;&gt;0,(M359-L359)/L359,""),"")</f>
      </c>
    </row>
    <row r="360" spans="1:14" s="1" customFormat="1" ht="12.75">
      <c r="A360" s="58" t="s">
        <v>320</v>
      </c>
      <c r="C360" s="50"/>
      <c r="D360" s="50">
        <v>25700</v>
      </c>
      <c r="E360" s="51"/>
      <c r="F360" s="124"/>
      <c r="G360" s="124">
        <v>14200</v>
      </c>
      <c r="H360" s="21">
        <f t="shared" si="34"/>
      </c>
      <c r="I360" s="124"/>
      <c r="J360" s="124">
        <v>27400</v>
      </c>
      <c r="K360" s="51"/>
      <c r="L360" s="124"/>
      <c r="M360" s="124"/>
      <c r="N360" s="51"/>
    </row>
    <row r="361" spans="1:14" s="1" customFormat="1" ht="12.75">
      <c r="A361" s="58" t="s">
        <v>321</v>
      </c>
      <c r="C361" s="50"/>
      <c r="D361" s="50"/>
      <c r="E361" s="51"/>
      <c r="F361" s="124"/>
      <c r="G361" s="124">
        <v>17700</v>
      </c>
      <c r="H361" s="21">
        <f t="shared" si="34"/>
      </c>
      <c r="I361" s="124"/>
      <c r="J361" s="124">
        <v>40600</v>
      </c>
      <c r="K361" s="51"/>
      <c r="L361" s="124"/>
      <c r="M361" s="124"/>
      <c r="N361" s="51"/>
    </row>
    <row r="362" spans="1:14" s="1" customFormat="1" ht="12.75">
      <c r="A362" s="44" t="s">
        <v>282</v>
      </c>
      <c r="C362" s="18"/>
      <c r="D362" s="18">
        <v>9000</v>
      </c>
      <c r="E362" s="19"/>
      <c r="F362" s="48">
        <v>4500</v>
      </c>
      <c r="G362" s="48">
        <v>4500</v>
      </c>
      <c r="H362" s="19">
        <f t="shared" si="34"/>
        <v>0</v>
      </c>
      <c r="I362" s="48">
        <v>7000</v>
      </c>
      <c r="J362" s="48">
        <v>7000</v>
      </c>
      <c r="K362" s="19">
        <f>IF(I362&lt;&gt;0,IF(J362&lt;&gt;0,(J362-I362)/I362,""),"")</f>
        <v>0</v>
      </c>
      <c r="L362" s="48"/>
      <c r="M362" s="48"/>
      <c r="N362" s="19"/>
    </row>
  </sheetData>
  <sheetProtection selectLockedCells="1" selectUnlockedCells="1"/>
  <mergeCells count="40">
    <mergeCell ref="C265:E265"/>
    <mergeCell ref="C272:E272"/>
    <mergeCell ref="F272:H272"/>
    <mergeCell ref="I272:K272"/>
    <mergeCell ref="L272:N272"/>
    <mergeCell ref="F265:H265"/>
    <mergeCell ref="C256:E256"/>
    <mergeCell ref="F256:H256"/>
    <mergeCell ref="I265:K265"/>
    <mergeCell ref="L265:N265"/>
    <mergeCell ref="L97:N97"/>
    <mergeCell ref="C195:E195"/>
    <mergeCell ref="F195:H195"/>
    <mergeCell ref="I195:K195"/>
    <mergeCell ref="L195:N195"/>
    <mergeCell ref="I233:K233"/>
    <mergeCell ref="L233:N233"/>
    <mergeCell ref="F33:H33"/>
    <mergeCell ref="I33:K33"/>
    <mergeCell ref="L33:N33"/>
    <mergeCell ref="I84:K84"/>
    <mergeCell ref="L84:N84"/>
    <mergeCell ref="F84:H84"/>
    <mergeCell ref="I256:K256"/>
    <mergeCell ref="L256:N256"/>
    <mergeCell ref="C97:E97"/>
    <mergeCell ref="F97:H97"/>
    <mergeCell ref="I97:K97"/>
    <mergeCell ref="I27:K27"/>
    <mergeCell ref="L27:N27"/>
    <mergeCell ref="C84:E84"/>
    <mergeCell ref="C233:E233"/>
    <mergeCell ref="F233:H233"/>
    <mergeCell ref="C7:E7"/>
    <mergeCell ref="F7:H7"/>
    <mergeCell ref="I7:K7"/>
    <mergeCell ref="L7:N7"/>
    <mergeCell ref="C33:E33"/>
    <mergeCell ref="C27:E27"/>
    <mergeCell ref="F27:H27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Beurnez</dc:creator>
  <cp:keywords/>
  <dc:description/>
  <cp:lastModifiedBy>Olivier</cp:lastModifiedBy>
  <cp:lastPrinted>2019-10-15T16:16:33Z</cp:lastPrinted>
  <dcterms:created xsi:type="dcterms:W3CDTF">2018-11-07T12:42:06Z</dcterms:created>
  <dcterms:modified xsi:type="dcterms:W3CDTF">2022-11-07T11:13:47Z</dcterms:modified>
  <cp:category/>
  <cp:version/>
  <cp:contentType/>
  <cp:contentStatus/>
</cp:coreProperties>
</file>